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10   交付要綱・実施要綱\令和２年度補正\01_新型コロナウイルス感染症緊急包括支援交付金交付要綱\★最新版\"/>
    </mc:Choice>
  </mc:AlternateContent>
  <bookViews>
    <workbookView xWindow="0" yWindow="0" windowWidth="28800" windowHeight="11835" tabRatio="999" firstSheet="1" activeTab="1"/>
  </bookViews>
  <sheets>
    <sheet name="リスト" sheetId="68" state="hidden" r:id="rId1"/>
    <sheet name="第１号様式" sheetId="39" r:id="rId2"/>
    <sheet name="第2号様式（交付申請書）" sheetId="73" r:id="rId3"/>
    <sheet name="別紙1" sheetId="59" r:id="rId4"/>
    <sheet name="別紙2" sheetId="60" r:id="rId5"/>
    <sheet name="第3号様式（実績報告書）" sheetId="74" r:id="rId6"/>
    <sheet name="実績ｰ別紙1" sheetId="78" r:id="rId7"/>
    <sheet name="実績-別紙2" sheetId="80" r:id="rId8"/>
    <sheet name="第４号様式（直・仕入控除）" sheetId="75" r:id="rId9"/>
    <sheet name="第５号様式（間・仕入控除）" sheetId="76" r:id="rId10"/>
    <sheet name="第６号様式 (調書)" sheetId="77" r:id="rId11"/>
    <sheet name="別紙2（案２）" sheetId="71" state="hidden" r:id="rId12"/>
    <sheet name="（積算）" sheetId="72" state="hidden" r:id="rId13"/>
    <sheet name="（別紙1）" sheetId="61" state="hidden" r:id="rId14"/>
    <sheet name="（別紙2）" sheetId="62" state="hidden" r:id="rId15"/>
    <sheet name="第3号様式" sheetId="47" state="hidden" r:id="rId16"/>
    <sheet name="〔別紙1〕" sheetId="65" state="hidden" r:id="rId17"/>
    <sheet name="〔別紙2〕" sheetId="63" state="hidden" r:id="rId18"/>
    <sheet name="第4号様式" sheetId="49" state="hidden" r:id="rId19"/>
    <sheet name="第5号様式" sheetId="50" state="hidden" r:id="rId20"/>
    <sheet name="第6号様式" sheetId="52" state="hidden" r:id="rId21"/>
    <sheet name="事業分類・区分" sheetId="45" state="hidden" r:id="rId22"/>
    <sheet name="補助率・係数" sheetId="54" state="hidden" r:id="rId23"/>
    <sheet name="【参考】算出区分" sheetId="66" state="hidden" r:id="rId24"/>
    <sheet name="【参考】計算方法早見表" sheetId="67" state="hidden" r:id="rId25"/>
  </sheets>
  <externalReferences>
    <externalReference r:id="rId26"/>
    <externalReference r:id="rId27"/>
  </externalReferences>
  <definedNames>
    <definedName name="_" localSheetId="2">[1]事業分類・区分!#REF!</definedName>
    <definedName name="_">事業分類・区分!$F$3</definedName>
    <definedName name="_１_ア_小児初期救急センター運営事業" localSheetId="2">[1]【参考】算出区分!#REF!</definedName>
    <definedName name="_１_ア_小児初期救急センター運営事業">【参考】算出区分!$F$2:$F$3</definedName>
    <definedName name="_１_イ_共同利用型病院運営事業" localSheetId="2">[1]【参考】算出区分!#REF!</definedName>
    <definedName name="_１_イ_共同利用型病院運営事業">【参考】算出区分!$F$4:$F$5</definedName>
    <definedName name="_１_ウ_ヘリコプター等添乗医師等確保事業" localSheetId="2">[1]【参考】算出区分!#REF!</definedName>
    <definedName name="_１_ウ_ヘリコプター等添乗医師等確保事業">【参考】算出区分!$F$6:$F$7</definedName>
    <definedName name="_１_エ_救命救急センター運営事業" localSheetId="2">[1]【参考】算出区分!#REF!</definedName>
    <definedName name="_１_エ_救命救急センター運営事業">【参考】算出区分!$F$11</definedName>
    <definedName name="_１_オ_小児救命救急センター運営事業" localSheetId="2">[1]【参考】算出区分!#REF!</definedName>
    <definedName name="_１_オ_小児救命救急センター運営事業">【参考】算出区分!$F$12:$F$14</definedName>
    <definedName name="_１_カ_ドクターヘリ導入促進事業" localSheetId="2">[1]【参考】算出区分!#REF!</definedName>
    <definedName name="_１_カ_ドクターヘリ導入促進事業">【参考】算出区分!$F$18:$F$19</definedName>
    <definedName name="_１_キ_救急救命士病院実習受入促進事業" localSheetId="2">[1]【参考】算出区分!#REF!</definedName>
    <definedName name="_１_キ_救急救命士病院実習受入促進事業">【参考】算出区分!$F$20:$F$21</definedName>
    <definedName name="_１_ク_自動体外式除細動器_ＡＥＤ_の普及啓発事業" localSheetId="2">[1]【参考】算出区分!#REF!</definedName>
    <definedName name="_１_ク_自動体外式除細動器_ＡＥＤ_の普及啓発事業">【参考】算出区分!$F$8</definedName>
    <definedName name="_１_ケ_救急医療情報センター_広域災害・救急医療情報システム_運営事業" localSheetId="2">[1]【参考】算出区分!#REF!</definedName>
    <definedName name="_１_ケ_救急医療情報センター_広域災害・救急医療情報システム_運営事業">【参考】算出区分!$F$9</definedName>
    <definedName name="_１_コ_救急・周産期医療情報システム機能強化事業" localSheetId="2">[1]【参考】算出区分!#REF!</definedName>
    <definedName name="_１_コ_救急・周産期医療情報システム機能強化事業">【参考】算出区分!$F$10</definedName>
    <definedName name="_１_サ_救急患者退院コーディネーター事業" localSheetId="2">[1]【参考】算出区分!#REF!</definedName>
    <definedName name="_１_サ_救急患者退院コーディネーター事業">【参考】算出区分!$F$15:$F$17</definedName>
    <definedName name="_２_ア_周産期医療対策事業" localSheetId="2">[1]【参考】算出区分!#REF!</definedName>
    <definedName name="_２_ア_周産期医療対策事業">【参考】算出区分!$F$22</definedName>
    <definedName name="_２_イ_周産期母子医療センター運営事業" localSheetId="2">[1]【参考】算出区分!#REF!</definedName>
    <definedName name="_２_イ_周産期母子医療センター運営事業">【参考】算出区分!$F$23:$F$24</definedName>
    <definedName name="_２_ウ_ＮＩＣＵ等長期入院児支援事業_ア_地域療育支援施設運営事業" localSheetId="2">[1]【参考】算出区分!#REF!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2">[1]【参考】算出区分!#REF!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2">[1]【参考】算出区分!#REF!</definedName>
    <definedName name="_３_ア_外国人看護師候補者就労研修支援事業">【参考】算出区分!$F$29:$F$30</definedName>
    <definedName name="_３_イ_看護職員就業相談員派遣面接相談事業" localSheetId="2">[1]【参考】算出区分!#REF!</definedName>
    <definedName name="_３_イ_看護職員就業相談員派遣面接相談事業">【参考】算出区分!$F$31</definedName>
    <definedName name="_３_ウ_助産師出向支援導入事業" localSheetId="2">[1]【参考】算出区分!#REF!</definedName>
    <definedName name="_３_ウ_助産師出向支援導入事業">【参考】算出区分!$F$32</definedName>
    <definedName name="_４_歯科医療安全管理体制推進特別事業" localSheetId="2">[1]【参考】算出区分!#REF!</definedName>
    <definedName name="_４_歯科医療安全管理体制推進特別事業">【参考】算出区分!$F$33</definedName>
    <definedName name="_５_院内感染地域支援ネットワ_ク事業" localSheetId="2">[1]【参考】算出区分!#REF!</definedName>
    <definedName name="_５_院内感染地域支援ネットワ_ク事業">【参考】算出区分!$F$34</definedName>
    <definedName name="_６_医療連携体制推進事業" localSheetId="2">[1]【参考】算出区分!#REF!</definedName>
    <definedName name="_６_医療連携体制推進事業">【参考】算出区分!$F$35</definedName>
    <definedName name="_７_ア_ア_休日夜間急患センター設備整備事業" localSheetId="2">[1]【参考】算出区分!#REF!</definedName>
    <definedName name="_７_ア_ア_休日夜間急患センター設備整備事業">【参考】算出区分!$F$36</definedName>
    <definedName name="_７_ア_イ_小児初期救急センター設備整備事業" localSheetId="2">[1]【参考】算出区分!#REF!</definedName>
    <definedName name="_７_ア_イ_小児初期救急センター設備整備事業">【参考】算出区分!$F$37</definedName>
    <definedName name="_７_ア_ウ_病院群輪番制病院及び共同利用型病院設備整備事業" localSheetId="2">[1]【参考】算出区分!#REF!</definedName>
    <definedName name="_７_ア_ウ_病院群輪番制病院及び共同利用型病院設備整備事業">【参考】算出区分!$F$47:$F$48</definedName>
    <definedName name="_７_ア_エ_救命救急センター設備整備事業" localSheetId="2">[1]【参考】算出区分!#REF!</definedName>
    <definedName name="_７_ア_エ_救命救急センター設備整備事業">【参考】算出区分!$F$38</definedName>
    <definedName name="_７_ア_オ_高度救命救急センター設備整備事業" localSheetId="2">[1]【参考】算出区分!#REF!</definedName>
    <definedName name="_７_ア_オ_高度救命救急センター設備整備事業">【参考】算出区分!$F$39</definedName>
    <definedName name="_７_ア_カ_小児救急医療拠点病院設備整備事業" localSheetId="2">[1]【参考】算出区分!#REF!</definedName>
    <definedName name="_７_ア_カ_小児救急医療拠点病院設備整備事業">【参考】算出区分!$F$40</definedName>
    <definedName name="_７_ア_キ_小児集中治療室設備整備事業" localSheetId="2">[1]【参考】算出区分!#REF!</definedName>
    <definedName name="_７_ア_キ_小児集中治療室設備整備事業">【参考】算出区分!$F$49:$F$50</definedName>
    <definedName name="_７_イ_小児救急遠隔医療設備整備事業" localSheetId="2">[1]【参考】算出区分!#REF!</definedName>
    <definedName name="_７_イ_小児救急遠隔医療設備整備事業">【参考】算出区分!$F$41</definedName>
    <definedName name="_７_ウ_ア_小児医療施設設備整備事業" localSheetId="2">[1]【参考】算出区分!#REF!</definedName>
    <definedName name="_７_ウ_ア_小児医療施設設備整備事業">【参考】算出区分!$F$42</definedName>
    <definedName name="_７_ウ_イ_周産期医療施設設備整備事業" localSheetId="2">[1]【参考】算出区分!#REF!</definedName>
    <definedName name="_７_ウ_イ_周産期医療施設設備整備事業">【参考】算出区分!$F$43</definedName>
    <definedName name="_７_ウ_ウ_地域療育支援施設設備整備事業" localSheetId="2">[1]【参考】算出区分!#REF!</definedName>
    <definedName name="_７_ウ_ウ_地域療育支援施設設備整備事業">【参考】算出区分!$F$51</definedName>
    <definedName name="_７_エ_共同利用施設設備整備事業_ア_公的医療機関等による共同利用施設" localSheetId="2">[1]【参考】算出区分!#REF!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2">[1]【参考】算出区分!#REF!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2">[1]【参考】算出区分!#REF!</definedName>
    <definedName name="_７_オ_ウ_ＮＢＣ災害・テロ対策設備整備事業">【参考】算出区分!$F$59:$F$60</definedName>
    <definedName name="_７_オ_エ_航空搬送拠点臨時医療施設設備整備事業" localSheetId="2">[1]【参考】算出区分!#REF!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2">[1]【参考】算出区分!#REF!</definedName>
    <definedName name="_７_ク_院内感染対策設備整備事業">【参考】算出区分!$F$46</definedName>
    <definedName name="_７_ケ_環境調整室設備整備事業" localSheetId="2">[1]【参考】算出区分!#REF!</definedName>
    <definedName name="_７_ケ_環境調整室設備整備事業">【参考】算出区分!$F$64:$F$65</definedName>
    <definedName name="_７_コ_内視鏡訓練施設設備整備事業" localSheetId="2">[1]【参考】算出区分!#REF!</definedName>
    <definedName name="_７_コ_内視鏡訓練施設設備整備事業">【参考】算出区分!$F$66</definedName>
    <definedName name="_７_サ_医療機関アクセス支援車整備事業" localSheetId="2">[1]【参考】算出区分!#REF!</definedName>
    <definedName name="_７_サ_医療機関アクセス支援車整備事業">【参考】算出区分!$F$57:$F$58</definedName>
    <definedName name="_８_アスベスト除去等整備促進事業" localSheetId="2">[1]【参考】算出区分!#REF!</definedName>
    <definedName name="_８_アスベスト除去等整備促進事業">【参考】算出区分!$F$67:$F$68</definedName>
    <definedName name="_xlnm._FilterDatabase" localSheetId="6" hidden="1">実績ｰ別紙1!$A$6:$F$34</definedName>
    <definedName name="_xlnm._FilterDatabase" localSheetId="7" hidden="1">'実績-別紙2'!$A$7:$S$23</definedName>
    <definedName name="_xlnm._FilterDatabase" localSheetId="3" hidden="1">別紙1!$A$6:$F$34</definedName>
    <definedName name="_xlnm._FilterDatabase" localSheetId="4" hidden="1">別紙2!$A$7:$Q$23</definedName>
    <definedName name="_xlnm._FilterDatabase" localSheetId="11" hidden="1">'別紙2（案２）'!$A$7:$N$22</definedName>
    <definedName name="_xlnm._FilterDatabase" localSheetId="22" hidden="1">補助率・係数!$A$2:$F$62</definedName>
    <definedName name="ＨＬＡ検査センター設備整備事業" localSheetId="2">[1]事業分類・区分!#REF!</definedName>
    <definedName name="ＨＬＡ検査センター設備整備事業">事業分類・区分!$B$68</definedName>
    <definedName name="ＮＢＣ災害・テロ対策設備整備事業" localSheetId="2">[1]事業分類・区分!#REF!</definedName>
    <definedName name="ＮＢＣ災害・テロ対策設備整備事業">事業分類・区分!$B$64</definedName>
    <definedName name="ＮＩＣＵ等長期入院児支援事業" localSheetId="2">[1]事業分類・区分!#REF!</definedName>
    <definedName name="ＮＩＣＵ等長期入院児支援事業">事業分類・区分!$B$42:$C$42</definedName>
    <definedName name="_xlnm.Print_Area" localSheetId="13">'（別紙1）'!$B$1:$E$31</definedName>
    <definedName name="_xlnm.Print_Area" localSheetId="14">'（別紙2）'!$B$1:$Q$38</definedName>
    <definedName name="_xlnm.Print_Area" localSheetId="24">【参考】計算方法早見表!$A$1:$N$25</definedName>
    <definedName name="_xlnm.Print_Area" localSheetId="23">【参考】算出区分!$A$1:$I$68</definedName>
    <definedName name="_xlnm.Print_Area" localSheetId="16">〔別紙1〕!$B$1:$E$31</definedName>
    <definedName name="_xlnm.Print_Area" localSheetId="17">〔別紙2〕!$B$1:$R$38</definedName>
    <definedName name="_xlnm.Print_Area" localSheetId="6">実績ｰ別紙1!$B$1:$E$34</definedName>
    <definedName name="_xlnm.Print_Area" localSheetId="7">'実績-別紙2'!$B$1:$Q$26</definedName>
    <definedName name="_xlnm.Print_Area" localSheetId="1">第１号様式!$A$1:$I$30</definedName>
    <definedName name="_xlnm.Print_Area" localSheetId="20">第6号様式!$B$1:$N$26</definedName>
    <definedName name="_xlnm.Print_Area" localSheetId="10">'第６号様式 (調書)'!$B$1:$N$26</definedName>
    <definedName name="_xlnm.Print_Area" localSheetId="3">別紙1!$B$1:$E$34</definedName>
    <definedName name="_xlnm.Print_Area" localSheetId="4">別紙2!$B$1:$O$26</definedName>
    <definedName name="_xlnm.Print_Area" localSheetId="11">'別紙2（案２）'!$B$1:$L$25</definedName>
    <definedName name="_xlnm.Print_Titles" localSheetId="13">'（別紙1）'!$6:$6</definedName>
    <definedName name="_xlnm.Print_Titles" localSheetId="14">'（別紙2）'!$5:$7</definedName>
    <definedName name="_xlnm.Print_Titles" localSheetId="16">〔別紙1〕!$6:$6</definedName>
    <definedName name="_xlnm.Print_Titles" localSheetId="17">〔別紙2〕!$5:$7</definedName>
    <definedName name="_xlnm.Print_Titles" localSheetId="6">実績ｰ別紙1!$6:$6</definedName>
    <definedName name="_xlnm.Print_Titles" localSheetId="7">'実績-別紙2'!$5:$7</definedName>
    <definedName name="_xlnm.Print_Titles" localSheetId="3">別紙1!$6:$6</definedName>
    <definedName name="_xlnm.Print_Titles" localSheetId="4">別紙2!$5:$7</definedName>
    <definedName name="_xlnm.Print_Titles" localSheetId="11">'別紙2（案２）'!$5:$7</definedName>
    <definedName name="アスベスト除去等整備促進事業" localSheetId="2">[1]事業分類・区分!#REF!</definedName>
    <definedName name="アスベスト除去等整備促進事業">事業分類・区分!$B$73</definedName>
    <definedName name="アスベスト対策事業" localSheetId="2">[1]事業分類・区分!#REF!</definedName>
    <definedName name="アスベスト対策事業">事業分類・区分!$I$3</definedName>
    <definedName name="ドクターヘリ導入促進事業" localSheetId="2">[1]事業分類・区分!#REF!</definedName>
    <definedName name="ドクターヘリ導入促進事業">事業分類・区分!$B$34</definedName>
    <definedName name="ヘリコプター等添乗医師等確保事業" localSheetId="2">[1]事業分類・区分!#REF!</definedName>
    <definedName name="ヘリコプター等添乗医師等確保事業">事業分類・区分!$B$31</definedName>
    <definedName name="医療機関アクセス支援車整備事業" localSheetId="2">[1]事業分類・区分!#REF!</definedName>
    <definedName name="医療機関アクセス支援車整備事業">事業分類・区分!$B$72:$C$72</definedName>
    <definedName name="医療提供体制設備整備事業">事業分類・区分!$H$3:$H$26</definedName>
    <definedName name="医療連携体制推進事業" localSheetId="2">[1]事業分類・区分!#REF!</definedName>
    <definedName name="医療連携体制推進事業">事業分類・区分!$B$48</definedName>
    <definedName name="院内感染対策設備整備事業" localSheetId="2">[1]事業分類・区分!#REF!</definedName>
    <definedName name="院内感染対策設備整備事業">事業分類・区分!$B$69</definedName>
    <definedName name="院内感染地域支援ネットワーク事業" localSheetId="2">[1]事業分類・区分!#REF!</definedName>
    <definedName name="院内感染地域支援ネットワーク事業">事業分類・区分!$F$3</definedName>
    <definedName name="外国人看護師候補者就労研修支援事業" localSheetId="2">[1]事業分類・区分!#REF!</definedName>
    <definedName name="外国人看護師候補者就労研修支援事業">事業分類・区分!$B$43</definedName>
    <definedName name="環境調整室設備整備事業" localSheetId="2">[1]事業分類・区分!#REF!</definedName>
    <definedName name="環境調整室設備整備事業">事業分類・区分!$B$70</definedName>
    <definedName name="看護職員確保対策事業" localSheetId="2">[1]事業分類・区分!#REF!</definedName>
    <definedName name="看護職員確保対策事業">事業分類・区分!$D$3:$D$5</definedName>
    <definedName name="看護職員就業相談員派遣面接相談事業" localSheetId="2">[1]事業分類・区分!#REF!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2">[1]事業分類・区分!#REF!</definedName>
    <definedName name="休日夜間急患センター設備整備事業">事業分類・区分!$B$49</definedName>
    <definedName name="救急・周産期医療情報システム機能強化事業" localSheetId="2">[1]事業分類・区分!#REF!</definedName>
    <definedName name="救急・周産期医療情報システム機能強化事業">事業分類・区分!$B$38</definedName>
    <definedName name="救急医療情報センター_広域災害・救急医療情報システム_運営事業" localSheetId="2">[1]事業分類・区分!#REF!</definedName>
    <definedName name="救急医療情報センター_広域災害・救急医療情報システム_運営事業">事業分類・区分!$B$37</definedName>
    <definedName name="救急医療対策事業" localSheetId="2">[1]事業分類・区分!#REF!</definedName>
    <definedName name="救急医療対策事業">事業分類・区分!$B$3:$B$13</definedName>
    <definedName name="救急患者退院コーディネーター事業" localSheetId="2">[1]事業分類・区分!#REF!</definedName>
    <definedName name="救急患者退院コーディネーター事業">事業分類・区分!$B$39</definedName>
    <definedName name="救急救命士病院実習受入促進事業" localSheetId="2">[1]事業分類・区分!#REF!</definedName>
    <definedName name="救急救命士病院実習受入促進事業">事業分類・区分!$B$35</definedName>
    <definedName name="救命救急センター運営事業" localSheetId="2">[1]事業分類・区分!#REF!</definedName>
    <definedName name="救命救急センター運営事業">事業分類・区分!$B$32:$C$32</definedName>
    <definedName name="救命救急センター設備整備事業" localSheetId="2">[1]事業分類・区分!#REF!</definedName>
    <definedName name="救命救急センター設備整備事業">事業分類・区分!$B$52:$E$52</definedName>
    <definedName name="共同利用型病院運営事業" localSheetId="2">[1]事業分類・区分!#REF!</definedName>
    <definedName name="共同利用型病院運営事業">事業分類・区分!$B$30</definedName>
    <definedName name="共同利用施設設備整備事業_公的医療機関等による共同利用施設_" localSheetId="2">[1]事業分類・区分!#REF!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2">[1]事業分類・区分!#REF!</definedName>
    <definedName name="共同利用施設設備整備事業_地域医療支援病院の共同利用部門_">事業分類・区分!$B$61</definedName>
    <definedName name="航空搬送拠点臨時医療施設設備整備事業" localSheetId="2">[1]事業分類・区分!#REF!</definedName>
    <definedName name="航空搬送拠点臨時医療施設設備整備事業">事業分類・区分!$B$65</definedName>
    <definedName name="高度救命救急センター設備整備事業" localSheetId="2">[1]事業分類・区分!#REF!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2">[1]事業分類・区分!#REF!</definedName>
    <definedName name="歯科医療安全管理体制推進特別事業">事業分類・区分!$B$46</definedName>
    <definedName name="歯科保健医療対策事業" localSheetId="2">[1]事業分類・区分!#REF!</definedName>
    <definedName name="歯科保健医療対策事業">事業分類・区分!$E$3</definedName>
    <definedName name="自動体外式除細動器_ＡＥＤ_の普及啓発事業" localSheetId="2">[1]事業分類・区分!#REF!</definedName>
    <definedName name="自動体外式除細動器_ＡＥＤ_の普及啓発事業">事業分類・区分!$B$36</definedName>
    <definedName name="周産期医療施設設備整備事業" localSheetId="2">[1]事業分類・区分!#REF!</definedName>
    <definedName name="周産期医療施設設備整備事業">事業分類・区分!$B$58:$C$58</definedName>
    <definedName name="周産期医療対策事業" localSheetId="2">[1]事業分類・区分!#REF!</definedName>
    <definedName name="周産期医療対策事業">事業分類・区分!$B$40:$C$40</definedName>
    <definedName name="周産期医療対策事業等" localSheetId="2">[1]事業分類・区分!#REF!</definedName>
    <definedName name="周産期医療対策事業等">事業分類・区分!$C$3:$C$5</definedName>
    <definedName name="周産期母子医療センター運営事業" localSheetId="2">[1]事業分類・区分!#REF!</definedName>
    <definedName name="周産期母子医療センター運営事業">事業分類・区分!$B$41:$F$41</definedName>
    <definedName name="助産師出向等支援導入事業" localSheetId="2">[1]事業分類・区分!#REF!</definedName>
    <definedName name="助産師出向等支援導入事業">事業分類・区分!$B$45</definedName>
    <definedName name="小児医療施設設備整備事業" localSheetId="2">[1]事業分類・区分!#REF!</definedName>
    <definedName name="小児医療施設設備整備事業">事業分類・区分!$B$57</definedName>
    <definedName name="小児救急医療拠点病院設備整備事業" localSheetId="2">[1]事業分類・区分!#REF!</definedName>
    <definedName name="小児救急医療拠点病院設備整備事業">事業分類・区分!$B$54</definedName>
    <definedName name="小児救急遠隔医療設備整備事業" localSheetId="2">[1]事業分類・区分!#REF!</definedName>
    <definedName name="小児救急遠隔医療設備整備事業">事業分類・区分!$B$56</definedName>
    <definedName name="小児救命救急センター運営事業" localSheetId="2">[1]事業分類・区分!#REF!</definedName>
    <definedName name="小児救命救急センター運営事業">事業分類・区分!$B$33</definedName>
    <definedName name="小児集中治療室設備整備事業" localSheetId="2">[1]事業分類・区分!#REF!</definedName>
    <definedName name="小児集中治療室設備整備事業">事業分類・区分!$B$55</definedName>
    <definedName name="小児初期救急センター運営事業" localSheetId="2">[1]事業分類・区分!#REF!</definedName>
    <definedName name="小児初期救急センター運営事業">事業分類・区分!$B$29</definedName>
    <definedName name="小児初期救急センター設備整備事業" localSheetId="2">[1]事業分類・区分!#REF!</definedName>
    <definedName name="小児初期救急センター設備整備事業">事業分類・区分!$B$50</definedName>
    <definedName name="人工腎臓装置不足地域設備整備事業" localSheetId="2">[1]事業分類・区分!#REF!</definedName>
    <definedName name="人工腎臓装置不足地域設備整備事業">事業分類・区分!$B$67</definedName>
    <definedName name="地域医療対策事業" localSheetId="2">[1]事業分類・区分!#REF!</definedName>
    <definedName name="地域医療対策事業">事業分類・区分!$G$3</definedName>
    <definedName name="地域災害拠点病院設備整備事業">事業分類・区分!$B$63</definedName>
    <definedName name="地域療育支援施設設備整備事業" localSheetId="2">[1]事業分類・区分!#REF!</definedName>
    <definedName name="地域療育支援施設設備整備事業">事業分類・区分!$B$59</definedName>
    <definedName name="内視鏡訓練施設設備整備事業" localSheetId="2">[1]事業分類・区分!#REF!</definedName>
    <definedName name="内視鏡訓練施設設備整備事業">事業分類・区分!$B$71</definedName>
    <definedName name="病院群輪番制病院及び共同利用型病院設備整備事業" localSheetId="2">[1]事業分類・区分!#REF!</definedName>
    <definedName name="病院群輪番制病院及び共同利用型病院設備整備事業">事業分類・区分!$B$51:$C$51</definedName>
  </definedNames>
  <calcPr calcId="162913" calcOnSave="0"/>
</workbook>
</file>

<file path=xl/calcChain.xml><?xml version="1.0" encoding="utf-8"?>
<calcChain xmlns="http://schemas.openxmlformats.org/spreadsheetml/2006/main">
  <c r="L23" i="60" l="1"/>
  <c r="K23" i="60"/>
  <c r="J23" i="60"/>
  <c r="I23" i="60"/>
  <c r="H23" i="60"/>
  <c r="G23" i="60"/>
  <c r="F23" i="60"/>
  <c r="E23" i="60"/>
  <c r="D23" i="60"/>
  <c r="C23" i="60"/>
  <c r="P23" i="80"/>
  <c r="O23" i="80"/>
  <c r="L23" i="80"/>
  <c r="K23" i="80"/>
  <c r="J23" i="80"/>
  <c r="I23" i="80"/>
  <c r="H23" i="80"/>
  <c r="G23" i="80"/>
  <c r="F23" i="80"/>
  <c r="E23" i="80"/>
  <c r="D23" i="80"/>
  <c r="N22" i="80"/>
  <c r="N21" i="80"/>
  <c r="N20" i="80"/>
  <c r="N19" i="80"/>
  <c r="N18" i="80"/>
  <c r="N17" i="80"/>
  <c r="N16" i="80"/>
  <c r="N15" i="80"/>
  <c r="N14" i="80"/>
  <c r="N13" i="80"/>
  <c r="N12" i="80"/>
  <c r="N11" i="80"/>
  <c r="N10" i="80"/>
  <c r="N9" i="80"/>
  <c r="N8" i="80"/>
  <c r="I8" i="60"/>
  <c r="N8" i="60"/>
  <c r="N22" i="60"/>
  <c r="N21" i="60"/>
  <c r="N20" i="60"/>
  <c r="N19" i="60"/>
  <c r="N18" i="60"/>
  <c r="N17" i="60"/>
  <c r="N16" i="60"/>
  <c r="N15" i="60"/>
  <c r="N14" i="60"/>
  <c r="N13" i="60"/>
  <c r="N12" i="60"/>
  <c r="N11" i="60"/>
  <c r="N10" i="60"/>
  <c r="N9" i="60"/>
  <c r="I22" i="80"/>
  <c r="I21" i="80"/>
  <c r="I20" i="80"/>
  <c r="I19" i="80"/>
  <c r="I18" i="80"/>
  <c r="I17" i="80"/>
  <c r="I16" i="80"/>
  <c r="I15" i="80"/>
  <c r="I14" i="80"/>
  <c r="I13" i="80"/>
  <c r="I12" i="80"/>
  <c r="I11" i="80"/>
  <c r="I10" i="80"/>
  <c r="I9" i="80"/>
  <c r="I22" i="60"/>
  <c r="I21" i="60"/>
  <c r="I20" i="60"/>
  <c r="I19" i="60"/>
  <c r="I18" i="60"/>
  <c r="I17" i="60"/>
  <c r="I16" i="60"/>
  <c r="I15" i="60"/>
  <c r="I14" i="60"/>
  <c r="I13" i="60"/>
  <c r="I12" i="60"/>
  <c r="I11" i="60"/>
  <c r="I10" i="60"/>
  <c r="I9" i="60"/>
  <c r="S22" i="80" l="1"/>
  <c r="H22" i="80"/>
  <c r="G22" i="80"/>
  <c r="B22" i="80"/>
  <c r="S21" i="80"/>
  <c r="H21" i="80"/>
  <c r="G21" i="80"/>
  <c r="B21" i="80"/>
  <c r="S20" i="80"/>
  <c r="H20" i="80"/>
  <c r="G20" i="80"/>
  <c r="B20" i="80"/>
  <c r="S19" i="80"/>
  <c r="H19" i="80"/>
  <c r="G19" i="80"/>
  <c r="B19" i="80"/>
  <c r="S18" i="80"/>
  <c r="H18" i="80"/>
  <c r="G18" i="80"/>
  <c r="B18" i="80"/>
  <c r="S17" i="80"/>
  <c r="H17" i="80"/>
  <c r="G17" i="80"/>
  <c r="B17" i="80"/>
  <c r="S16" i="80"/>
  <c r="H16" i="80"/>
  <c r="G16" i="80"/>
  <c r="B16" i="80"/>
  <c r="S15" i="80"/>
  <c r="H15" i="80"/>
  <c r="G15" i="80"/>
  <c r="B15" i="80"/>
  <c r="S14" i="80"/>
  <c r="H14" i="80"/>
  <c r="G14" i="80"/>
  <c r="B14" i="80"/>
  <c r="H13" i="80"/>
  <c r="G13" i="80"/>
  <c r="S12" i="80"/>
  <c r="H12" i="80"/>
  <c r="G12" i="80"/>
  <c r="S11" i="80"/>
  <c r="H11" i="80"/>
  <c r="G11" i="80"/>
  <c r="B11" i="80"/>
  <c r="S10" i="80"/>
  <c r="H10" i="80"/>
  <c r="G10" i="80"/>
  <c r="B10" i="80"/>
  <c r="S9" i="80"/>
  <c r="H9" i="80"/>
  <c r="G9" i="80"/>
  <c r="B9" i="80"/>
  <c r="S8" i="80"/>
  <c r="H8" i="80"/>
  <c r="G8" i="80"/>
  <c r="B8" i="80"/>
  <c r="A8" i="78"/>
  <c r="A10" i="78" s="1"/>
  <c r="A11" i="78" s="1"/>
  <c r="A12" i="78" s="1"/>
  <c r="A13" i="78" s="1"/>
  <c r="A17" i="78" s="1"/>
  <c r="A14" i="78" s="1"/>
  <c r="A18" i="78" s="1"/>
  <c r="A19" i="78" s="1"/>
  <c r="A15" i="78" s="1"/>
  <c r="A23" i="78" s="1"/>
  <c r="A20" i="78" s="1"/>
  <c r="A21" i="78" s="1"/>
  <c r="A24" i="78" s="1"/>
  <c r="A25" i="78" s="1"/>
  <c r="A26" i="78" s="1"/>
  <c r="A27" i="78" s="1"/>
  <c r="A28" i="78" s="1"/>
  <c r="A29" i="78" s="1"/>
  <c r="A30" i="78" s="1"/>
  <c r="A31" i="78" s="1"/>
  <c r="A32" i="78" s="1"/>
  <c r="A33" i="78" s="1"/>
  <c r="A34" i="78" s="1"/>
  <c r="A7" i="78"/>
  <c r="I8" i="80" l="1"/>
  <c r="N23" i="80" s="1"/>
  <c r="H13" i="60"/>
  <c r="G13" i="60"/>
  <c r="Q12" i="60"/>
  <c r="H12" i="60"/>
  <c r="G12" i="60"/>
  <c r="B8" i="60" l="1"/>
  <c r="B9" i="60"/>
  <c r="B10" i="60"/>
  <c r="B11" i="60"/>
  <c r="B14" i="60"/>
  <c r="B15" i="60"/>
  <c r="B16" i="60"/>
  <c r="B17" i="60"/>
  <c r="B18" i="60"/>
  <c r="B19" i="60"/>
  <c r="B20" i="60"/>
  <c r="B21" i="60"/>
  <c r="B22" i="60"/>
  <c r="G8" i="60"/>
  <c r="H8" i="60"/>
  <c r="Q8" i="60"/>
  <c r="G9" i="60"/>
  <c r="H9" i="60"/>
  <c r="Q9" i="60"/>
  <c r="G10" i="60"/>
  <c r="H10" i="60"/>
  <c r="Q10" i="60"/>
  <c r="G11" i="60"/>
  <c r="H11" i="60"/>
  <c r="Q11" i="60"/>
  <c r="G14" i="60"/>
  <c r="H14" i="60"/>
  <c r="Q14" i="60"/>
  <c r="G15" i="60"/>
  <c r="H15" i="60"/>
  <c r="Q15" i="60"/>
  <c r="G16" i="60"/>
  <c r="H16" i="60"/>
  <c r="Q16" i="60"/>
  <c r="G17" i="60"/>
  <c r="H17" i="60"/>
  <c r="Q17" i="60"/>
  <c r="G18" i="60"/>
  <c r="H18" i="60"/>
  <c r="Q18" i="60"/>
  <c r="G19" i="60"/>
  <c r="H19" i="60"/>
  <c r="Q19" i="60"/>
  <c r="G20" i="60"/>
  <c r="H20" i="60"/>
  <c r="Q20" i="60"/>
  <c r="G21" i="60"/>
  <c r="H21" i="60"/>
  <c r="Q21" i="60"/>
  <c r="G22" i="60"/>
  <c r="H22" i="60"/>
  <c r="Q22" i="60"/>
  <c r="N21" i="71" l="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N23" i="60"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7" i="59"/>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A8" i="59"/>
  <c r="A10" i="59" s="1"/>
  <c r="A11" i="59" s="1"/>
  <c r="A12" i="59" s="1"/>
  <c r="A13" i="59" s="1"/>
  <c r="A17" i="59" s="1"/>
  <c r="A14" i="59" s="1"/>
  <c r="A18" i="59" s="1"/>
  <c r="A19" i="59" s="1"/>
  <c r="A15" i="59" s="1"/>
  <c r="A23" i="59" s="1"/>
  <c r="A20" i="59" s="1"/>
  <c r="A21" i="59" s="1"/>
  <c r="A24" i="59" s="1"/>
  <c r="A25" i="59" s="1"/>
  <c r="A26" i="59" s="1"/>
  <c r="A27" i="59" s="1"/>
  <c r="A28" i="59" s="1"/>
  <c r="A29" i="59" s="1"/>
  <c r="A30" i="59" s="1"/>
  <c r="A31" i="59" s="1"/>
  <c r="A32" i="59" s="1"/>
  <c r="A33" i="59" s="1"/>
  <c r="A34" i="59"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M3" i="60"/>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<sst xmlns="http://schemas.openxmlformats.org/spreadsheetml/2006/main" count="1581" uniqueCount="731">
  <si>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</si>
  <si>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</si>
  <si>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</si>
  <si>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</si>
  <si>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</si>
  <si>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</si>
  <si>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</si>
  <si>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</si>
  <si>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</si>
  <si>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</si>
  <si>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</si>
  <si>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</si>
  <si>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</si>
  <si>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</si>
  <si>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</si>
  <si>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</si>
  <si>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</si>
  <si>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</si>
  <si>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</si>
  <si>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</si>
  <si>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</si>
  <si>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</si>
  <si>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</si>
  <si>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</si>
  <si>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</si>
  <si>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</si>
  <si>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</si>
  <si>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</si>
  <si>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</si>
  <si>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</si>
  <si>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</si>
  <si>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</si>
  <si>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</si>
  <si>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</si>
  <si>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</si>
  <si>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</si>
  <si>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</si>
  <si>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</si>
  <si>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</si>
  <si>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</si>
  <si>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</si>
  <si>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</si>
  <si>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</si>
  <si>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</si>
  <si>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</si>
  <si>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</si>
  <si>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</si>
  <si>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</si>
  <si>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第１号様式</t>
    <rPh sb="0" eb="1">
      <t>ダイ</t>
    </rPh>
    <rPh sb="2" eb="3">
      <t>ゴウ</t>
    </rPh>
    <rPh sb="3" eb="5">
      <t>ヨウシキ</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</si>
  <si>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</si>
  <si>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</si>
  <si>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</si>
  <si>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</si>
  <si>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</si>
  <si>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</si>
  <si>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</si>
  <si>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</si>
  <si>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</si>
  <si>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</si>
  <si>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</si>
  <si>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</si>
  <si>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</si>
  <si>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</si>
  <si>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</si>
  <si>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</si>
  <si>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</si>
  <si>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</si>
  <si>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</si>
  <si>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</si>
  <si>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</si>
  <si>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</si>
  <si>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</si>
  <si>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</si>
  <si>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</si>
  <si>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</si>
  <si>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</si>
  <si>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</si>
  <si>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</si>
  <si>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</si>
  <si>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</si>
  <si>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</si>
  <si>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</si>
  <si>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</si>
  <si>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</si>
  <si>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</si>
  <si>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</si>
  <si>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</si>
  <si>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</si>
  <si>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</si>
  <si>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</si>
  <si>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</si>
  <si>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</si>
  <si>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</si>
  <si>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</si>
  <si>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</si>
  <si>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</si>
  <si>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</si>
  <si>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</si>
  <si>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</si>
  <si>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</si>
  <si>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</si>
  <si>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</si>
  <si>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</si>
  <si>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</si>
  <si>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</si>
  <si>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</si>
  <si>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</si>
  <si>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</si>
  <si>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</si>
  <si>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</si>
  <si>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</si>
  <si>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</si>
  <si>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</si>
  <si>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</si>
  <si>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</si>
  <si>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</si>
  <si>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</si>
  <si>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</si>
  <si>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</si>
  <si>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</si>
  <si>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</si>
  <si>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</si>
  <si>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</si>
  <si>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</si>
  <si>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</si>
  <si>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</si>
  <si>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</si>
  <si>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</si>
  <si>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</si>
  <si>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</si>
  <si>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</si>
  <si>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</si>
  <si>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</si>
  <si>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</si>
  <si>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</si>
  <si>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</si>
  <si>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</si>
  <si>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</si>
  <si>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</si>
  <si>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</si>
  <si>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</si>
  <si>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</si>
  <si>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</si>
  <si>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</si>
  <si>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</si>
  <si>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</si>
  <si>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</si>
  <si>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</si>
  <si>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</si>
  <si>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</si>
  <si>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</si>
  <si>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</si>
  <si>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</si>
  <si>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</si>
  <si>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</si>
  <si>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</si>
  <si>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</si>
  <si>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</si>
  <si>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</si>
  <si>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</si>
  <si>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</si>
  <si>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</si>
  <si>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</si>
  <si>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</si>
  <si>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</si>
  <si>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</si>
  <si>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</si>
  <si>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</si>
  <si>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</si>
  <si>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</si>
  <si>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</si>
  <si>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</si>
  <si>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</si>
  <si>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</si>
  <si>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</si>
  <si>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</si>
  <si>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</si>
  <si>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</si>
  <si>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</si>
  <si>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</si>
  <si>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</si>
  <si>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</si>
  <si>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</si>
  <si>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</si>
  <si>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</si>
  <si>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</si>
  <si>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</si>
  <si>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</si>
  <si>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</si>
  <si>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</si>
  <si>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</si>
  <si>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</si>
  <si>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</si>
  <si>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</si>
  <si>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</si>
  <si>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</si>
  <si>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</si>
  <si>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</si>
  <si>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</si>
  <si>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</si>
  <si>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</si>
  <si>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</si>
  <si>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</si>
  <si>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</si>
  <si>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</si>
  <si>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</si>
  <si>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</si>
  <si>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</si>
  <si>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</si>
  <si>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</si>
  <si>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</si>
  <si>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</si>
  <si>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</si>
  <si>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</si>
  <si>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</si>
  <si>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</si>
  <si>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</si>
  <si>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</si>
  <si>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</si>
  <si>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</si>
  <si>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</si>
  <si>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</si>
  <si>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</si>
  <si>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</si>
  <si>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</si>
  <si>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</si>
  <si>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</si>
  <si>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</si>
  <si>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</si>
  <si>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</si>
  <si>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</si>
  <si>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</si>
  <si>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</si>
  <si>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</si>
  <si>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</si>
  <si>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</si>
  <si>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</si>
  <si>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</si>
  <si>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</si>
  <si>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</si>
  <si>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</si>
  <si>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</si>
  <si>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</si>
  <si>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</si>
  <si>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</si>
  <si>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</si>
  <si>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</si>
  <si>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</si>
  <si>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</si>
  <si>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</si>
  <si>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</si>
  <si>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</si>
  <si>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</si>
  <si>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</si>
  <si>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</si>
  <si>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</si>
  <si>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</si>
  <si>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</si>
  <si>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</si>
  <si>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</si>
  <si>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</si>
  <si>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</si>
  <si>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</si>
  <si>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</si>
  <si>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</si>
  <si>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</si>
  <si>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</si>
  <si>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</si>
  <si>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</si>
  <si>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</si>
  <si>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</si>
  <si>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</si>
  <si>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</si>
  <si>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</si>
  <si>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</si>
  <si>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</si>
  <si>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</si>
  <si>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</si>
  <si>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</si>
  <si>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</si>
  <si>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</si>
  <si>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</si>
  <si>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</si>
  <si>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</si>
  <si>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</si>
  <si>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</si>
  <si>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</si>
  <si>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</si>
  <si>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</si>
  <si>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</si>
  <si>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</si>
  <si>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</si>
  <si>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</si>
  <si>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</si>
  <si>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</si>
  <si>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</si>
  <si>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</si>
  <si>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</si>
  <si>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</si>
  <si>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</si>
  <si>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</si>
  <si>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</si>
  <si>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</si>
  <si>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</si>
  <si>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</si>
  <si>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</si>
  <si>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</si>
  <si>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</si>
  <si>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</si>
  <si>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</si>
  <si>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</si>
  <si>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</si>
  <si>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</si>
  <si>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</si>
  <si>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</si>
  <si>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</si>
  <si>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</si>
  <si>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</si>
  <si>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</si>
  <si>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</si>
  <si>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</si>
  <si>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</si>
  <si>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</si>
  <si>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</si>
  <si>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</si>
  <si>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</si>
  <si>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</si>
  <si>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</si>
  <si>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</si>
  <si>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</si>
  <si>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</si>
  <si>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</si>
  <si>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</si>
  <si>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</si>
  <si>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</si>
  <si>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</si>
  <si>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</si>
  <si>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</si>
  <si>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</si>
  <si>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</si>
  <si>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</si>
  <si>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</si>
  <si>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</si>
  <si>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</si>
  <si>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</si>
  <si>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</si>
  <si>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</si>
  <si>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</si>
  <si>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</si>
  <si>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</si>
  <si>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</si>
  <si>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</si>
  <si>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</si>
  <si>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</si>
  <si>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</si>
  <si>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</si>
  <si>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</si>
  <si>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</si>
  <si>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</si>
  <si>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</si>
  <si>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</si>
  <si>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</si>
  <si>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</si>
  <si>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</si>
  <si>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</si>
  <si>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</si>
  <si>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</si>
  <si>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</si>
  <si>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</si>
  <si>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</si>
  <si>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</si>
  <si>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</si>
  <si>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</si>
  <si>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</si>
  <si>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</si>
  <si>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</si>
  <si>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</si>
  <si>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</si>
  <si>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</si>
  <si>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</si>
  <si>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</si>
  <si>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</si>
  <si>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</si>
  <si>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</si>
  <si>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</si>
  <si>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</si>
  <si>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</si>
  <si>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</si>
  <si>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</si>
  <si>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</si>
  <si>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</si>
  <si>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</si>
  <si>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</si>
  <si>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</si>
  <si>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</si>
  <si>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</si>
  <si>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</si>
  <si>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</si>
  <si>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</si>
  <si>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</si>
  <si>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</si>
  <si>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</si>
  <si>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</si>
  <si>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</si>
  <si>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</si>
  <si>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</si>
  <si>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</si>
  <si>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</si>
  <si>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</si>
  <si>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</si>
  <si>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</si>
  <si>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</si>
  <si>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</si>
  <si>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</si>
  <si>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</si>
  <si>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</si>
  <si>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</si>
  <si>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</si>
  <si>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</si>
  <si>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</si>
  <si>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</si>
  <si>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</si>
  <si>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</si>
  <si>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</si>
  <si>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</si>
  <si>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</si>
  <si>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</si>
  <si>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</si>
  <si>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</si>
  <si>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</si>
  <si>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</si>
  <si>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</si>
  <si>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</si>
  <si>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</si>
  <si>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</si>
  <si>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</si>
  <si>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</si>
  <si>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</si>
  <si>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</si>
  <si>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</si>
  <si>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</si>
  <si>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</si>
  <si>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</si>
  <si>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</si>
  <si>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</si>
  <si>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</si>
  <si>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</si>
  <si>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</si>
  <si>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</si>
  <si>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</si>
  <si>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</si>
  <si>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</si>
  <si>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</si>
  <si>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</si>
  <si>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</si>
  <si>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</si>
  <si>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</si>
  <si>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</si>
  <si>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</si>
  <si>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</si>
  <si>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</si>
  <si>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</si>
  <si>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</si>
  <si>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</si>
  <si>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</si>
  <si>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</si>
  <si>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</si>
  <si>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</si>
  <si>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</si>
  <si>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</si>
  <si>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</si>
  <si>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</si>
  <si>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</si>
  <si>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</si>
  <si>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</si>
  <si>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</si>
  <si>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</si>
  <si>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</si>
  <si>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</si>
  <si>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</si>
  <si>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</si>
  <si>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</si>
  <si>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</si>
  <si>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</si>
  <si>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</si>
  <si>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</si>
  <si>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</si>
  <si>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</si>
  <si>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</si>
  <si>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</si>
  <si>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</si>
  <si>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</si>
  <si>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</si>
  <si>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</si>
  <si>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</si>
  <si>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</si>
  <si>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</si>
  <si>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</si>
  <si>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</si>
  <si>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</si>
  <si>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</si>
  <si>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</si>
  <si>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</si>
  <si>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</si>
  <si>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</si>
  <si>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</si>
  <si>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</si>
  <si>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</si>
  <si>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</si>
  <si>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</si>
  <si>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</si>
  <si>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</si>
  <si>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</si>
  <si>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</si>
  <si>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</si>
  <si>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</si>
  <si>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</si>
  <si>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</si>
  <si>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</si>
  <si>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</si>
  <si>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</si>
  <si>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</si>
  <si>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</si>
  <si>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</si>
  <si>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</si>
  <si>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</si>
  <si>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</si>
  <si>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</si>
  <si>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</si>
  <si>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</si>
  <si>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</si>
  <si>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</si>
  <si>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</si>
  <si>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</si>
  <si>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</si>
  <si>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</si>
  <si>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</si>
  <si>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</si>
  <si>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</si>
  <si>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</si>
  <si>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</si>
  <si>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</si>
  <si>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</si>
  <si>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</si>
  <si>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</si>
  <si>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</si>
  <si>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</si>
  <si>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</si>
  <si>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</si>
  <si>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</si>
  <si>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</si>
  <si>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</si>
  <si>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</si>
  <si>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</si>
  <si>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</si>
  <si>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</si>
  <si>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</si>
  <si>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</si>
  <si>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</si>
  <si>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</si>
  <si>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</si>
  <si>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</si>
  <si>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</si>
  <si>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</si>
  <si>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</si>
  <si>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</si>
  <si>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</si>
  <si>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</si>
  <si>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</si>
  <si>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</si>
  <si>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</si>
  <si>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</si>
  <si>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</si>
  <si>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</si>
  <si>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</si>
  <si>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</si>
  <si>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</si>
  <si>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</si>
  <si>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</si>
  <si>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</si>
  <si>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</si>
  <si>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</si>
  <si>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</si>
  <si>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</si>
  <si>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</si>
  <si>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</si>
  <si>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</si>
  <si>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</si>
  <si>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</si>
  <si>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</si>
  <si>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</si>
  <si>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</si>
  <si>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</si>
  <si>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</si>
  <si>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</si>
  <si>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</si>
  <si>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</si>
  <si>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</si>
  <si>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</si>
  <si>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</si>
  <si>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</si>
  <si>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</si>
  <si>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</si>
  <si>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</si>
  <si>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</si>
  <si>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</si>
  <si>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</si>
  <si>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</si>
  <si>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</si>
  <si>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</si>
  <si>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</si>
  <si>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</si>
  <si>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</si>
  <si>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</si>
  <si>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</si>
  <si>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</si>
  <si>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</si>
  <si>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</si>
  <si>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</si>
  <si>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</si>
  <si>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</si>
  <si>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</si>
  <si>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</si>
  <si>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</si>
  <si>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</si>
  <si>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</si>
  <si>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</si>
  <si>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</si>
  <si>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</si>
  <si>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</si>
  <si>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</si>
  <si>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</si>
  <si>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</si>
  <si>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</si>
  <si>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</si>
  <si>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</si>
  <si>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</si>
  <si>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</si>
  <si>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</si>
  <si>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</si>
  <si>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</si>
  <si>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</si>
  <si>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</si>
  <si>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</si>
  <si>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</si>
  <si>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</si>
  <si>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</si>
  <si>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</si>
  <si>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</si>
  <si>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</si>
  <si>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</si>
  <si>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</si>
  <si>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</si>
  <si>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</si>
  <si>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総事業費</t>
    <rPh sb="0" eb="1">
      <t>ソウ</t>
    </rPh>
    <rPh sb="1" eb="4">
      <t>ジギョウヒ</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</si>
  <si>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</si>
  <si>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</si>
  <si>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</si>
  <si>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</si>
  <si>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</si>
  <si>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</si>
  <si>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</si>
  <si>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</si>
  <si>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感染症検査機関等設備整備事業（都道府県、政令市、特別区）</t>
  </si>
  <si>
    <t>感染症検査機関等設備整備事業（新型コロナウイルス感染症の検査を実施する機関（都道府県等を除く機関））</t>
  </si>
  <si>
    <t>定額補助</t>
    <rPh sb="0" eb="1">
      <t>テイガク</t>
    </rPh>
    <rPh sb="1" eb="3">
      <t>ホジョ</t>
    </rPh>
    <phoneticPr fontId="2"/>
  </si>
  <si>
    <t>新型コロナウイルス感染症により休業等となった医療機関に対する継続・再開支援事業</t>
    <rPh sb="11" eb="12">
      <t>ショウ</t>
    </rPh>
    <rPh sb="30" eb="32">
      <t>ケイゾク</t>
    </rPh>
    <phoneticPr fontId="1"/>
  </si>
  <si>
    <t>うち国庫交付額</t>
    <rPh sb="2" eb="4">
      <t>コッコ</t>
    </rPh>
    <rPh sb="4" eb="6">
      <t>コウフ</t>
    </rPh>
    <rPh sb="6" eb="7">
      <t>ガク</t>
    </rPh>
    <phoneticPr fontId="2"/>
  </si>
  <si>
    <t>・入院患者受入病床の確保見込み数（　　　　　　）床
・軽症者等の宿泊療養施設の確保見込み室数（　　　　　　）室</t>
    <rPh sb="1" eb="3">
      <t>ニュウイン</t>
    </rPh>
    <rPh sb="3" eb="5">
      <t>カンジャ</t>
    </rPh>
    <rPh sb="5" eb="7">
      <t>ウケイレ</t>
    </rPh>
    <rPh sb="7" eb="9">
      <t>ビョウショウ</t>
    </rPh>
    <rPh sb="10" eb="12">
      <t>カクホ</t>
    </rPh>
    <rPh sb="12" eb="14">
      <t>ミコ</t>
    </rPh>
    <rPh sb="15" eb="16">
      <t>スウ</t>
    </rPh>
    <rPh sb="24" eb="25">
      <t>ショウ</t>
    </rPh>
    <rPh sb="27" eb="30">
      <t>ケイショウシャ</t>
    </rPh>
    <rPh sb="30" eb="31">
      <t>トウ</t>
    </rPh>
    <rPh sb="32" eb="36">
      <t>シュクハクリョウヨウ</t>
    </rPh>
    <rPh sb="36" eb="38">
      <t>シセツ</t>
    </rPh>
    <rPh sb="39" eb="41">
      <t>カクホ</t>
    </rPh>
    <rPh sb="41" eb="43">
      <t>ミコ</t>
    </rPh>
    <rPh sb="44" eb="45">
      <t>シツ</t>
    </rPh>
    <rPh sb="45" eb="46">
      <t>スウ</t>
    </rPh>
    <rPh sb="54" eb="55">
      <t>シツ</t>
    </rPh>
    <phoneticPr fontId="2"/>
  </si>
  <si>
    <t>DMAT・DPAT等医療チーム派遣事業</t>
    <phoneticPr fontId="2"/>
  </si>
  <si>
    <t>・DMAT･DPAT等医療チームの派遣見込みチーム数（　　　　　）チーム</t>
    <rPh sb="17" eb="19">
      <t>ハケン</t>
    </rPh>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</si>
  <si>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</si>
  <si>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</si>
  <si>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</si>
  <si>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</si>
  <si>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</si>
  <si>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</si>
  <si>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</si>
  <si>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</si>
  <si>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</si>
  <si>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r>
      <t>　　　年　　月　　日</t>
    </r>
    <r>
      <rPr>
        <sz val="12"/>
        <color rgb="FFFF0000"/>
        <rFont val="ＭＳ 明朝"/>
        <family val="1"/>
        <charset val="128"/>
      </rPr>
      <t>厚生労働省発医政    第  号・厚生労働省発健康    第  号</t>
    </r>
    <r>
      <rPr>
        <sz val="12"/>
        <rFont val="ＭＳ 明朝"/>
        <family val="1"/>
        <charset val="128"/>
      </rPr>
      <t>をもって交付決定を受けた新型コロナウイルス感染症緊急包括支援交付金に係る事業実績については、次の関係書類を添えて報告する。</t>
    </r>
    <rPh sb="27" eb="29">
      <t>コウセイ</t>
    </rPh>
    <rPh sb="29" eb="32">
      <t>ロウドウショウ</t>
    </rPh>
    <rPh sb="32" eb="33">
      <t>ハツ</t>
    </rPh>
    <rPh sb="33" eb="35">
      <t>ケンコウ</t>
    </rPh>
    <phoneticPr fontId="2"/>
  </si>
  <si>
    <t>１　精　算　額</t>
    <phoneticPr fontId="2"/>
  </si>
  <si>
    <t>２　新型コロナウイルス感染症緊急包括支援交付金に関する事業実施実績</t>
    <rPh sb="31" eb="33">
      <t>ジッセキ</t>
    </rPh>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</si>
  <si>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</si>
  <si>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</si>
  <si>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</si>
  <si>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</si>
  <si>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</si>
  <si>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</si>
  <si>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</si>
  <si>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</si>
  <si>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</si>
  <si>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</si>
  <si>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</si>
  <si>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</si>
  <si>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</si>
  <si>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</si>
  <si>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</si>
  <si>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</si>
  <si>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</si>
  <si>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</si>
  <si>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</si>
  <si>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</si>
  <si>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</si>
  <si>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新型コロナウイルス感染症緊急包括支援交付金に関する事業実施計画</t>
    <phoneticPr fontId="2"/>
  </si>
  <si>
    <t>(I)*(K)</t>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</si>
  <si>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</si>
  <si>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</si>
  <si>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</si>
  <si>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</si>
  <si>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・入院患者受入病床の確保数（　　　　　　）床
・軽症者等の宿泊療養施設の確保室数（　　　　　　）室</t>
    <rPh sb="1" eb="3">
      <t>ニュウイン</t>
    </rPh>
    <rPh sb="3" eb="5">
      <t>カンジャ</t>
    </rPh>
    <rPh sb="5" eb="7">
      <t>ウケイレ</t>
    </rPh>
    <rPh sb="7" eb="9">
      <t>ビョウショウ</t>
    </rPh>
    <rPh sb="10" eb="12">
      <t>カクホ</t>
    </rPh>
    <rPh sb="12" eb="13">
      <t>スウ</t>
    </rPh>
    <rPh sb="21" eb="22">
      <t>ショウ</t>
    </rPh>
    <rPh sb="24" eb="27">
      <t>ケイショウシャ</t>
    </rPh>
    <rPh sb="27" eb="28">
      <t>トウ</t>
    </rPh>
    <rPh sb="29" eb="33">
      <t>シュクハクリョウヨウ</t>
    </rPh>
    <rPh sb="33" eb="35">
      <t>シセツ</t>
    </rPh>
    <rPh sb="36" eb="38">
      <t>カクホ</t>
    </rPh>
    <rPh sb="38" eb="39">
      <t>シツ</t>
    </rPh>
    <rPh sb="39" eb="40">
      <t>スウ</t>
    </rPh>
    <rPh sb="48" eb="49">
      <t>シツ</t>
    </rPh>
    <phoneticPr fontId="2"/>
  </si>
  <si>
    <t>・DMAT･DPAT等医療チームの派遣チーム数（　　　　　）チーム</t>
    <rPh sb="17" eb="19">
      <t>ハケン</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</si>
  <si>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</si>
  <si>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</si>
  <si>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</si>
  <si>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</si>
  <si>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</si>
  <si>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</si>
  <si>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事業の実施に要した経費精算額算出内訳（新型コロナウイルス感染症緊急包括支援交付金）</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phoneticPr fontId="2"/>
  </si>
  <si>
    <t>(J)</t>
    <phoneticPr fontId="2"/>
  </si>
  <si>
    <t>（L)=(I)or(J)*(K)</t>
    <phoneticPr fontId="2"/>
  </si>
  <si>
    <t>都道府県（事業者）名（　　　　　　　　　　）</t>
    <phoneticPr fontId="2"/>
  </si>
  <si>
    <t>令和２年度新型コロナウイルス感染症緊急包括支援交付金に関する事業実施計画及び関係書類の提出について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0" eb="32">
      <t>ジギョウ</t>
    </rPh>
    <rPh sb="32" eb="34">
      <t>ジッシ</t>
    </rPh>
    <rPh sb="36" eb="37">
      <t>オヨ</t>
    </rPh>
    <rPh sb="38" eb="40">
      <t>カンケイ</t>
    </rPh>
    <rPh sb="40" eb="42">
      <t>ショルイ</t>
    </rPh>
    <phoneticPr fontId="2"/>
  </si>
  <si>
    <t>令和２年度新型コロナウイルス感染症緊急包括支援交付金の交付申請書</t>
    <rPh sb="0" eb="2">
      <t>レイワ</t>
    </rPh>
    <rPh sb="3" eb="5">
      <t>ネンド</t>
    </rPh>
    <rPh sb="27" eb="29">
      <t>コウフ</t>
    </rPh>
    <rPh sb="29" eb="32">
      <t>シンセイショ</t>
    </rPh>
    <phoneticPr fontId="2"/>
  </si>
  <si>
    <t>令和２年度新型コロナウイルス感染症緊急包括支援交付金に関する事業実施計画</t>
    <rPh sb="0" eb="2">
      <t>レイワ</t>
    </rPh>
    <rPh sb="3" eb="5">
      <t>ネンド</t>
    </rPh>
    <rPh sb="23" eb="26">
      <t>コウフキン</t>
    </rPh>
    <rPh sb="30" eb="32">
      <t>ジギョウ</t>
    </rPh>
    <rPh sb="32" eb="34">
      <t>ジッシ</t>
    </rPh>
    <phoneticPr fontId="2"/>
  </si>
  <si>
    <t>令和２年度新型コロナウイルス感染症緊急包括支援交付金の事業実績報告書</t>
    <rPh sb="0" eb="2">
      <t>レイワ</t>
    </rPh>
    <rPh sb="3" eb="5">
      <t>ネンド</t>
    </rPh>
    <rPh sb="33" eb="34">
      <t>ショ</t>
    </rPh>
    <phoneticPr fontId="2"/>
  </si>
  <si>
    <t>令和２年度新型コロナウイルス感染症緊急包括支援交付金に関する事業実績</t>
    <rPh sb="0" eb="2">
      <t>レイワ</t>
    </rPh>
    <rPh sb="3" eb="5">
      <t>ネンド</t>
    </rPh>
    <rPh sb="23" eb="26">
      <t>コウフキン</t>
    </rPh>
    <rPh sb="30" eb="32">
      <t>ジギョウ</t>
    </rPh>
    <rPh sb="32" eb="34">
      <t>ジッセキ</t>
    </rPh>
    <phoneticPr fontId="2"/>
  </si>
  <si>
    <r>
      <rPr>
        <sz val="12"/>
        <color rgb="FFFF0000"/>
        <rFont val="ＭＳ 明朝"/>
        <family val="1"/>
        <charset val="128"/>
      </rPr>
      <t>　　　年　　月　　日厚生労働省発医政    第  号・厚生労働省発健康    第  号をもって交付決定を受けた令和２年度新型コロナウイルス感染症緊急包括支援交付金</t>
    </r>
    <r>
      <rPr>
        <sz val="12"/>
        <rFont val="ＭＳ 明朝"/>
        <family val="1"/>
        <charset val="128"/>
      </rPr>
      <t>に係る消費税及び地方消費税に係る仕入控除税額については、次のとおり報告する。</t>
    </r>
    <rPh sb="55" eb="57">
      <t>レイワ</t>
    </rPh>
    <rPh sb="58" eb="60">
      <t>ネンド</t>
    </rPh>
    <phoneticPr fontId="2"/>
  </si>
  <si>
    <t>令和２年度新型コロナウイルス感染症緊急包括支援交付金調書</t>
    <rPh sb="0" eb="2">
      <t>レイワ</t>
    </rPh>
    <rPh sb="3" eb="5">
      <t>ネンド</t>
    </rPh>
    <rPh sb="5" eb="7">
      <t>シンガタ</t>
    </rPh>
    <rPh sb="14" eb="17">
      <t>カンセンショウ</t>
    </rPh>
    <rPh sb="17" eb="19">
      <t>キンキュウ</t>
    </rPh>
    <rPh sb="19" eb="21">
      <t>ホウカツ</t>
    </rPh>
    <rPh sb="21" eb="23">
      <t>シエン</t>
    </rPh>
    <rPh sb="23" eb="26">
      <t>コウフキン</t>
    </rPh>
    <rPh sb="26" eb="28">
      <t>チョウショ</t>
    </rPh>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</si>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</sst>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quot;金&quot;#,##0&quot;円&quot;_ ;[Red]\-#,##0\ "/>
    <numFmt numFmtId="178" formatCode="#;\-#;&quot;&quot;;@"/>
    <numFmt numFmtId="179" formatCode="#,##0.000_ "/>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2"/>
      <color rgb="FFFF0000"/>
      <name val="ＭＳ 明朝"/>
      <family val="1"/>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38" fontId="1" fillId="0" borderId="0" applyFont="0" applyFill="0" applyBorder="0" applyAlignment="0" applyProtection="0"/>
    <xf numFmtId="0" fontId="10" fillId="0" borderId="0"/>
  </cellStyleXfs>
  <cellXfs count="361">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7" fillId="2" borderId="0"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1"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2" borderId="5" xfId="0" applyFont="1" applyFill="1" applyBorder="1" applyAlignment="1">
      <alignment horizontal="center"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4" fillId="17" borderId="0" xfId="0" applyFont="1" applyFill="1" applyAlignment="1">
      <alignment horizontal="center" vertical="center"/>
    </xf>
    <xf numFmtId="177" fontId="4" fillId="17" borderId="0" xfId="0" applyNumberFormat="1" applyFont="1" applyFill="1" applyBorder="1" applyAlignment="1">
      <alignment horizontal="left" vertical="center"/>
    </xf>
    <xf numFmtId="0" fontId="25" fillId="0" borderId="0" xfId="0" applyFont="1" applyFill="1" applyAlignment="1">
      <alignment horizontal="left" vertical="center" wrapText="1"/>
    </xf>
    <xf numFmtId="0" fontId="7" fillId="2" borderId="0" xfId="0" applyFont="1" applyFill="1" applyBorder="1" applyAlignment="1">
      <alignment horizontal="center" vertical="center"/>
    </xf>
    <xf numFmtId="0" fontId="27" fillId="0" borderId="0" xfId="0" applyFont="1" applyFill="1" applyAlignment="1">
      <alignment horizontal="center"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7" fillId="17" borderId="0" xfId="0" applyFont="1" applyFill="1" applyBorder="1" applyAlignment="1">
      <alignment horizontal="right" vertical="center"/>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4</xdr:col>
      <xdr:colOff>0</xdr:colOff>
      <xdr:row>22</xdr:row>
      <xdr:rowOff>9525</xdr:rowOff>
    </xdr:to>
    <xdr:sp macro="" textlink="">
      <xdr:nvSpPr>
        <xdr:cNvPr id="43750"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0</xdr:rowOff>
    </xdr:from>
    <xdr:to>
      <xdr:col>14</xdr:col>
      <xdr:colOff>0</xdr:colOff>
      <xdr:row>22</xdr:row>
      <xdr:rowOff>9525</xdr:rowOff>
    </xdr:to>
    <xdr:sp macro="" textlink="">
      <xdr:nvSpPr>
        <xdr:cNvPr id="43751" name="Line 30"/>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43752"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0</xdr:rowOff>
    </xdr:from>
    <xdr:to>
      <xdr:col>14</xdr:col>
      <xdr:colOff>0</xdr:colOff>
      <xdr:row>22</xdr:row>
      <xdr:rowOff>9525</xdr:rowOff>
    </xdr:to>
    <xdr:sp macro="" textlink="">
      <xdr:nvSpPr>
        <xdr:cNvPr id="43753" name="Line 51"/>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43754"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22</xdr:row>
      <xdr:rowOff>0</xdr:rowOff>
    </xdr:from>
    <xdr:to>
      <xdr:col>14</xdr:col>
      <xdr:colOff>0</xdr:colOff>
      <xdr:row>22</xdr:row>
      <xdr:rowOff>9525</xdr:rowOff>
    </xdr:to>
    <xdr:sp macro="" textlink="">
      <xdr:nvSpPr>
        <xdr:cNvPr id="43755" name="Line 72"/>
        <xdr:cNvSpPr>
          <a:spLocks noChangeShapeType="1"/>
        </xdr:cNvSpPr>
      </xdr:nvSpPr>
      <xdr:spPr bwMode="auto">
        <a:xfrm flipV="1">
          <a:off x="152971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22</xdr:row>
      <xdr:rowOff>0</xdr:rowOff>
    </xdr:from>
    <xdr:to>
      <xdr:col>4</xdr:col>
      <xdr:colOff>0</xdr:colOff>
      <xdr:row>22</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22</xdr:row>
      <xdr:rowOff>0</xdr:rowOff>
    </xdr:from>
    <xdr:to>
      <xdr:col>4</xdr:col>
      <xdr:colOff>0</xdr:colOff>
      <xdr:row>22</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22</xdr:row>
      <xdr:rowOff>0</xdr:rowOff>
    </xdr:from>
    <xdr:to>
      <xdr:col>16</xdr:col>
      <xdr:colOff>0</xdr:colOff>
      <xdr:row>22</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MYOU/AppData/Local/Microsoft/Windows/INetCache/Content.Outlook/8OBU1W5B/200416&#20107;&#26989;&#35336;&#30011;&#27096;&#24335;%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x14ac:dyDescent="0.15"/>
  <cols>
    <col min="3" max="3" width="79.25" bestFit="1" customWidth="1"/>
  </cols>
  <sheetData>
    <row r="4" spans="1:3" x14ac:dyDescent="0.15">
      <c r="A4" t="s">
        <v>575</v>
      </c>
      <c r="B4" t="s">
        <v>527</v>
      </c>
      <c r="C4" t="s">
        <v>3</v>
      </c>
    </row>
    <row r="5" spans="1:3" x14ac:dyDescent="0.15">
      <c r="A5">
        <v>1</v>
      </c>
      <c r="B5" t="s">
        <v>528</v>
      </c>
      <c r="C5" t="s">
        <v>576</v>
      </c>
    </row>
    <row r="6" spans="1:3" x14ac:dyDescent="0.15">
      <c r="A6">
        <v>2</v>
      </c>
      <c r="B6" t="s">
        <v>529</v>
      </c>
      <c r="C6" t="s">
        <v>577</v>
      </c>
    </row>
    <row r="7" spans="1:3" x14ac:dyDescent="0.15">
      <c r="A7">
        <v>3</v>
      </c>
      <c r="B7" t="s">
        <v>530</v>
      </c>
      <c r="C7" t="s">
        <v>578</v>
      </c>
    </row>
    <row r="8" spans="1:3" x14ac:dyDescent="0.15">
      <c r="A8">
        <v>4</v>
      </c>
      <c r="B8" t="s">
        <v>531</v>
      </c>
      <c r="C8" t="s">
        <v>579</v>
      </c>
    </row>
    <row r="9" spans="1:3" x14ac:dyDescent="0.15">
      <c r="A9">
        <v>5</v>
      </c>
      <c r="B9" t="s">
        <v>532</v>
      </c>
      <c r="C9" t="s">
        <v>580</v>
      </c>
    </row>
    <row r="10" spans="1:3" x14ac:dyDescent="0.15">
      <c r="A10">
        <v>6</v>
      </c>
      <c r="B10" t="s">
        <v>533</v>
      </c>
      <c r="C10" t="s">
        <v>581</v>
      </c>
    </row>
    <row r="11" spans="1:3" x14ac:dyDescent="0.15">
      <c r="A11">
        <v>7</v>
      </c>
      <c r="B11" t="s">
        <v>534</v>
      </c>
      <c r="C11" t="s">
        <v>582</v>
      </c>
    </row>
    <row r="12" spans="1:3" x14ac:dyDescent="0.15">
      <c r="A12">
        <v>8</v>
      </c>
      <c r="B12" t="s">
        <v>535</v>
      </c>
      <c r="C12" t="s">
        <v>583</v>
      </c>
    </row>
    <row r="13" spans="1:3" x14ac:dyDescent="0.15">
      <c r="A13">
        <v>9</v>
      </c>
      <c r="B13" t="s">
        <v>536</v>
      </c>
      <c r="C13" t="s">
        <v>584</v>
      </c>
    </row>
    <row r="14" spans="1:3" x14ac:dyDescent="0.15">
      <c r="A14">
        <v>10</v>
      </c>
      <c r="B14" t="s">
        <v>537</v>
      </c>
      <c r="C14" t="s">
        <v>585</v>
      </c>
    </row>
    <row r="15" spans="1:3" x14ac:dyDescent="0.15">
      <c r="A15">
        <v>11</v>
      </c>
      <c r="B15" t="s">
        <v>538</v>
      </c>
      <c r="C15" t="s">
        <v>586</v>
      </c>
    </row>
    <row r="16" spans="1:3" x14ac:dyDescent="0.15">
      <c r="A16">
        <v>12</v>
      </c>
      <c r="B16" t="s">
        <v>539</v>
      </c>
      <c r="C16" t="s">
        <v>587</v>
      </c>
    </row>
    <row r="17" spans="1:3" x14ac:dyDescent="0.15">
      <c r="A17">
        <v>13</v>
      </c>
      <c r="B17" t="s">
        <v>540</v>
      </c>
      <c r="C17" t="s">
        <v>588</v>
      </c>
    </row>
    <row r="18" spans="1:3" x14ac:dyDescent="0.15">
      <c r="A18">
        <v>14</v>
      </c>
      <c r="B18" t="s">
        <v>541</v>
      </c>
      <c r="C18" t="s">
        <v>589</v>
      </c>
    </row>
    <row r="19" spans="1:3" x14ac:dyDescent="0.15">
      <c r="A19">
        <v>15</v>
      </c>
      <c r="B19" t="s">
        <v>542</v>
      </c>
    </row>
    <row r="20" spans="1:3" x14ac:dyDescent="0.15">
      <c r="A20">
        <v>16</v>
      </c>
      <c r="B20" t="s">
        <v>543</v>
      </c>
    </row>
    <row r="21" spans="1:3" x14ac:dyDescent="0.15">
      <c r="A21">
        <v>17</v>
      </c>
      <c r="B21" t="s">
        <v>544</v>
      </c>
    </row>
    <row r="22" spans="1:3" x14ac:dyDescent="0.15">
      <c r="A22">
        <v>18</v>
      </c>
      <c r="B22" t="s">
        <v>545</v>
      </c>
    </row>
    <row r="23" spans="1:3" x14ac:dyDescent="0.15">
      <c r="A23">
        <v>19</v>
      </c>
      <c r="B23" t="s">
        <v>546</v>
      </c>
    </row>
    <row r="24" spans="1:3" x14ac:dyDescent="0.15">
      <c r="A24">
        <v>20</v>
      </c>
      <c r="B24" t="s">
        <v>547</v>
      </c>
    </row>
    <row r="25" spans="1:3" x14ac:dyDescent="0.15">
      <c r="A25">
        <v>21</v>
      </c>
      <c r="B25" t="s">
        <v>548</v>
      </c>
    </row>
    <row r="26" spans="1:3" x14ac:dyDescent="0.15">
      <c r="A26">
        <v>22</v>
      </c>
      <c r="B26" t="s">
        <v>549</v>
      </c>
    </row>
    <row r="27" spans="1:3" x14ac:dyDescent="0.15">
      <c r="A27">
        <v>23</v>
      </c>
      <c r="B27" t="s">
        <v>550</v>
      </c>
    </row>
    <row r="28" spans="1:3" x14ac:dyDescent="0.15">
      <c r="A28">
        <v>24</v>
      </c>
      <c r="B28" t="s">
        <v>551</v>
      </c>
    </row>
    <row r="29" spans="1:3" x14ac:dyDescent="0.15">
      <c r="A29">
        <v>25</v>
      </c>
      <c r="B29" t="s">
        <v>552</v>
      </c>
    </row>
    <row r="30" spans="1:3" x14ac:dyDescent="0.15">
      <c r="A30">
        <v>26</v>
      </c>
      <c r="B30" t="s">
        <v>553</v>
      </c>
    </row>
    <row r="31" spans="1:3" x14ac:dyDescent="0.15">
      <c r="A31">
        <v>27</v>
      </c>
      <c r="B31" t="s">
        <v>554</v>
      </c>
    </row>
    <row r="32" spans="1:3" x14ac:dyDescent="0.15">
      <c r="A32">
        <v>28</v>
      </c>
      <c r="B32" t="s">
        <v>555</v>
      </c>
    </row>
    <row r="33" spans="1:2" x14ac:dyDescent="0.15">
      <c r="A33">
        <v>29</v>
      </c>
      <c r="B33" t="s">
        <v>556</v>
      </c>
    </row>
    <row r="34" spans="1:2" x14ac:dyDescent="0.15">
      <c r="A34">
        <v>30</v>
      </c>
      <c r="B34" t="s">
        <v>557</v>
      </c>
    </row>
    <row r="35" spans="1:2" x14ac:dyDescent="0.15">
      <c r="A35">
        <v>31</v>
      </c>
      <c r="B35" t="s">
        <v>558</v>
      </c>
    </row>
    <row r="36" spans="1:2" x14ac:dyDescent="0.15">
      <c r="A36">
        <v>32</v>
      </c>
      <c r="B36" t="s">
        <v>559</v>
      </c>
    </row>
    <row r="37" spans="1:2" x14ac:dyDescent="0.15">
      <c r="A37">
        <v>33</v>
      </c>
      <c r="B37" t="s">
        <v>560</v>
      </c>
    </row>
    <row r="38" spans="1:2" x14ac:dyDescent="0.15">
      <c r="A38">
        <v>34</v>
      </c>
      <c r="B38" t="s">
        <v>561</v>
      </c>
    </row>
    <row r="39" spans="1:2" x14ac:dyDescent="0.15">
      <c r="A39">
        <v>35</v>
      </c>
      <c r="B39" t="s">
        <v>562</v>
      </c>
    </row>
    <row r="40" spans="1:2" x14ac:dyDescent="0.15">
      <c r="A40">
        <v>36</v>
      </c>
      <c r="B40" t="s">
        <v>563</v>
      </c>
    </row>
    <row r="41" spans="1:2" x14ac:dyDescent="0.15">
      <c r="A41">
        <v>37</v>
      </c>
      <c r="B41" t="s">
        <v>564</v>
      </c>
    </row>
    <row r="42" spans="1:2" x14ac:dyDescent="0.15">
      <c r="A42">
        <v>38</v>
      </c>
      <c r="B42" t="s">
        <v>565</v>
      </c>
    </row>
    <row r="43" spans="1:2" x14ac:dyDescent="0.15">
      <c r="A43">
        <v>39</v>
      </c>
      <c r="B43" t="s">
        <v>566</v>
      </c>
    </row>
    <row r="44" spans="1:2" x14ac:dyDescent="0.15">
      <c r="A44">
        <v>40</v>
      </c>
      <c r="B44" t="s">
        <v>567</v>
      </c>
    </row>
    <row r="45" spans="1:2" x14ac:dyDescent="0.15">
      <c r="A45">
        <v>41</v>
      </c>
      <c r="B45" t="s">
        <v>568</v>
      </c>
    </row>
    <row r="46" spans="1:2" x14ac:dyDescent="0.15">
      <c r="A46">
        <v>42</v>
      </c>
      <c r="B46" t="s">
        <v>569</v>
      </c>
    </row>
    <row r="47" spans="1:2" x14ac:dyDescent="0.15">
      <c r="A47">
        <v>43</v>
      </c>
      <c r="B47" t="s">
        <v>570</v>
      </c>
    </row>
    <row r="48" spans="1:2" x14ac:dyDescent="0.15">
      <c r="A48">
        <v>44</v>
      </c>
      <c r="B48" t="s">
        <v>571</v>
      </c>
    </row>
    <row r="49" spans="1:2" x14ac:dyDescent="0.15">
      <c r="A49">
        <v>45</v>
      </c>
      <c r="B49" t="s">
        <v>572</v>
      </c>
    </row>
    <row r="50" spans="1:2" x14ac:dyDescent="0.15">
      <c r="A50">
        <v>46</v>
      </c>
      <c r="B50" t="s">
        <v>573</v>
      </c>
    </row>
    <row r="51" spans="1:2" x14ac:dyDescent="0.15">
      <c r="A51">
        <v>47</v>
      </c>
      <c r="B51" t="s">
        <v>574</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E41" sqref="E41"/>
    </sheetView>
  </sheetViews>
  <sheetFormatPr defaultColWidth="9" defaultRowHeight="18" customHeight="1" x14ac:dyDescent="0.15"/>
  <cols>
    <col min="1" max="16384" width="9" style="21"/>
  </cols>
  <sheetData>
    <row r="1" spans="1:9" ht="18" customHeight="1" x14ac:dyDescent="0.15">
      <c r="A1" s="21" t="s">
        <v>690</v>
      </c>
    </row>
    <row r="3" spans="1:9" ht="18" customHeight="1" x14ac:dyDescent="0.15">
      <c r="H3" s="305"/>
      <c r="I3" s="306" t="s">
        <v>4</v>
      </c>
    </row>
    <row r="4" spans="1:9" ht="18" customHeight="1" x14ac:dyDescent="0.15">
      <c r="H4" s="305"/>
      <c r="I4" s="306" t="s">
        <v>5</v>
      </c>
    </row>
    <row r="6" spans="1:9" ht="18" customHeight="1" x14ac:dyDescent="0.15">
      <c r="A6" s="21" t="s">
        <v>691</v>
      </c>
      <c r="B6" s="26"/>
    </row>
    <row r="7" spans="1:9" ht="18" customHeight="1" x14ac:dyDescent="0.15">
      <c r="A7" s="332" t="s">
        <v>692</v>
      </c>
      <c r="B7" s="332"/>
      <c r="C7" s="332"/>
      <c r="D7" s="125" t="s">
        <v>693</v>
      </c>
    </row>
    <row r="8" spans="1:9" ht="18" customHeight="1" x14ac:dyDescent="0.15">
      <c r="A8" s="21" t="s">
        <v>694</v>
      </c>
      <c r="B8" s="26"/>
    </row>
    <row r="9" spans="1:9" ht="18" customHeight="1" x14ac:dyDescent="0.15">
      <c r="F9" s="24"/>
      <c r="G9" s="24"/>
      <c r="H9" s="24"/>
    </row>
    <row r="10" spans="1:9" ht="18" customHeight="1" x14ac:dyDescent="0.15">
      <c r="F10" s="316" t="s">
        <v>695</v>
      </c>
      <c r="G10" s="316"/>
      <c r="H10" s="316"/>
      <c r="I10" s="21" t="s">
        <v>205</v>
      </c>
    </row>
    <row r="11" spans="1:9" ht="18" customHeight="1" x14ac:dyDescent="0.15">
      <c r="F11" s="24"/>
      <c r="G11" s="24"/>
      <c r="H11" s="24"/>
    </row>
    <row r="14" spans="1:9" ht="18" customHeight="1" x14ac:dyDescent="0.15">
      <c r="A14" s="25" t="s">
        <v>29</v>
      </c>
      <c r="B14" s="25"/>
      <c r="C14" s="25"/>
      <c r="D14" s="25"/>
      <c r="E14" s="25"/>
      <c r="F14" s="25"/>
      <c r="G14" s="25"/>
      <c r="H14" s="25"/>
      <c r="I14" s="25"/>
    </row>
    <row r="17" spans="1:9" ht="18" customHeight="1" x14ac:dyDescent="0.15">
      <c r="A17" s="315" t="s">
        <v>696</v>
      </c>
      <c r="B17" s="315"/>
      <c r="C17" s="315"/>
      <c r="D17" s="315"/>
      <c r="E17" s="315"/>
      <c r="F17" s="315"/>
      <c r="G17" s="315"/>
      <c r="H17" s="315"/>
      <c r="I17" s="315"/>
    </row>
    <row r="18" spans="1:9" ht="18" customHeight="1" x14ac:dyDescent="0.15">
      <c r="A18" s="315"/>
      <c r="B18" s="315"/>
      <c r="C18" s="315"/>
      <c r="D18" s="315"/>
      <c r="E18" s="315"/>
      <c r="F18" s="315"/>
      <c r="G18" s="315"/>
      <c r="H18" s="315"/>
      <c r="I18" s="315"/>
    </row>
    <row r="20" spans="1:9" ht="18" customHeight="1" x14ac:dyDescent="0.15">
      <c r="A20" s="25" t="s">
        <v>30</v>
      </c>
      <c r="B20" s="25"/>
      <c r="C20" s="25"/>
      <c r="D20" s="25"/>
      <c r="E20" s="25"/>
      <c r="F20" s="25"/>
      <c r="G20" s="25"/>
      <c r="H20" s="25"/>
      <c r="I20" s="25"/>
    </row>
    <row r="22" spans="1:9" ht="18" customHeight="1" x14ac:dyDescent="0.15">
      <c r="A22" s="21" t="s">
        <v>31</v>
      </c>
    </row>
    <row r="24" spans="1:9" ht="18" customHeight="1" x14ac:dyDescent="0.15">
      <c r="A24" s="330" t="s">
        <v>697</v>
      </c>
      <c r="B24" s="330"/>
      <c r="C24" s="330"/>
      <c r="D24" s="330"/>
      <c r="E24" s="330"/>
      <c r="F24" s="330"/>
      <c r="G24" s="330"/>
      <c r="H24" s="330"/>
      <c r="I24" s="330"/>
    </row>
    <row r="25" spans="1:9" ht="18" customHeight="1" x14ac:dyDescent="0.15">
      <c r="A25" s="330"/>
      <c r="B25" s="330"/>
      <c r="C25" s="330"/>
      <c r="D25" s="330"/>
      <c r="E25" s="330"/>
      <c r="F25" s="330"/>
      <c r="G25" s="330"/>
      <c r="H25" s="330"/>
      <c r="I25" s="330"/>
    </row>
    <row r="26" spans="1:9" ht="18" customHeight="1" x14ac:dyDescent="0.15">
      <c r="A26" s="28"/>
      <c r="B26" s="28"/>
      <c r="C26" s="28"/>
      <c r="D26" s="28"/>
      <c r="E26" s="28"/>
      <c r="F26" s="28"/>
      <c r="G26" s="331" t="s">
        <v>32</v>
      </c>
      <c r="H26" s="331"/>
      <c r="I26" s="331"/>
    </row>
    <row r="27" spans="1:9" ht="18" customHeight="1" x14ac:dyDescent="0.15">
      <c r="A27" s="28"/>
      <c r="B27" s="28"/>
      <c r="C27" s="28"/>
      <c r="D27" s="28"/>
      <c r="E27" s="28"/>
      <c r="F27" s="28"/>
      <c r="G27" s="28"/>
      <c r="H27" s="28"/>
      <c r="I27" s="126"/>
    </row>
    <row r="28" spans="1:9" ht="18" customHeight="1" x14ac:dyDescent="0.15">
      <c r="A28" s="333" t="s">
        <v>698</v>
      </c>
      <c r="B28" s="333"/>
      <c r="C28" s="333"/>
      <c r="D28" s="333"/>
      <c r="E28" s="333"/>
      <c r="F28" s="333"/>
      <c r="G28" s="333"/>
      <c r="H28" s="333"/>
      <c r="I28" s="333"/>
    </row>
    <row r="29" spans="1:9" ht="18" customHeight="1" x14ac:dyDescent="0.15">
      <c r="A29" s="333"/>
      <c r="B29" s="333"/>
      <c r="C29" s="333"/>
      <c r="D29" s="333"/>
      <c r="E29" s="333"/>
      <c r="F29" s="333"/>
      <c r="G29" s="333"/>
      <c r="H29" s="333"/>
      <c r="I29" s="333"/>
    </row>
    <row r="30" spans="1:9" ht="18" customHeight="1" x14ac:dyDescent="0.15">
      <c r="A30" s="28"/>
      <c r="B30" s="28"/>
      <c r="C30" s="28"/>
      <c r="D30" s="28"/>
      <c r="E30" s="28"/>
      <c r="F30" s="28"/>
      <c r="G30" s="331" t="s">
        <v>32</v>
      </c>
      <c r="H30" s="331"/>
      <c r="I30" s="331"/>
    </row>
    <row r="32" spans="1:9" ht="27" customHeight="1" x14ac:dyDescent="0.15">
      <c r="A32" s="330" t="s">
        <v>699</v>
      </c>
      <c r="B32" s="330"/>
      <c r="C32" s="330"/>
      <c r="D32" s="330"/>
      <c r="E32" s="330"/>
      <c r="F32" s="330"/>
      <c r="G32" s="330"/>
      <c r="H32" s="330"/>
      <c r="I32" s="330"/>
    </row>
    <row r="33" spans="1:9" ht="27" customHeight="1" x14ac:dyDescent="0.15">
      <c r="A33" s="330"/>
      <c r="B33" s="330"/>
      <c r="C33" s="330"/>
      <c r="D33" s="330"/>
      <c r="E33" s="330"/>
      <c r="F33" s="330"/>
      <c r="G33" s="330"/>
      <c r="H33" s="330"/>
      <c r="I33" s="330"/>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13" sqref="L13"/>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700</v>
      </c>
    </row>
    <row r="2" spans="1:14" ht="24" customHeight="1" x14ac:dyDescent="0.15">
      <c r="B2" s="336" t="s">
        <v>728</v>
      </c>
      <c r="C2" s="336"/>
      <c r="D2" s="336"/>
      <c r="E2" s="336"/>
      <c r="F2" s="336"/>
      <c r="G2" s="336"/>
      <c r="H2" s="336"/>
      <c r="I2" s="336"/>
      <c r="J2" s="336"/>
      <c r="K2" s="336"/>
      <c r="L2" s="336"/>
      <c r="M2" s="336"/>
      <c r="N2" s="336"/>
    </row>
    <row r="3" spans="1:14" ht="24" customHeight="1" x14ac:dyDescent="0.15">
      <c r="B3" s="135" t="s">
        <v>204</v>
      </c>
      <c r="F3" s="2"/>
      <c r="G3" s="2"/>
      <c r="L3" s="337" t="s">
        <v>197</v>
      </c>
      <c r="M3" s="337"/>
      <c r="N3" s="337"/>
    </row>
    <row r="4" spans="1:14" ht="7.5" customHeight="1" x14ac:dyDescent="0.15"/>
    <row r="5" spans="1:14" ht="24" customHeight="1" x14ac:dyDescent="0.15">
      <c r="B5" s="338" t="s">
        <v>47</v>
      </c>
      <c r="C5" s="339"/>
      <c r="D5" s="338" t="s">
        <v>46</v>
      </c>
      <c r="E5" s="340"/>
      <c r="F5" s="340"/>
      <c r="G5" s="340"/>
      <c r="H5" s="340"/>
      <c r="I5" s="340"/>
      <c r="J5" s="340"/>
      <c r="K5" s="340"/>
      <c r="L5" s="340"/>
      <c r="M5" s="339"/>
      <c r="N5" s="3"/>
    </row>
    <row r="6" spans="1:14" ht="24" customHeight="1" x14ac:dyDescent="0.15">
      <c r="B6" s="4"/>
      <c r="C6" s="5"/>
      <c r="D6" s="338" t="s">
        <v>210</v>
      </c>
      <c r="E6" s="340"/>
      <c r="F6" s="339"/>
      <c r="G6" s="338" t="s">
        <v>211</v>
      </c>
      <c r="H6" s="340"/>
      <c r="I6" s="340"/>
      <c r="J6" s="340"/>
      <c r="K6" s="340"/>
      <c r="L6" s="340"/>
      <c r="M6" s="339"/>
      <c r="N6" s="5"/>
    </row>
    <row r="7" spans="1:14" ht="24" customHeight="1" x14ac:dyDescent="0.15">
      <c r="B7" s="6" t="s">
        <v>156</v>
      </c>
      <c r="C7" s="7" t="s">
        <v>45</v>
      </c>
      <c r="D7" s="8"/>
      <c r="E7" s="8"/>
      <c r="F7" s="7"/>
      <c r="G7" s="8"/>
      <c r="H7" s="334" t="s">
        <v>44</v>
      </c>
      <c r="I7" s="335"/>
      <c r="J7" s="334" t="s">
        <v>43</v>
      </c>
      <c r="K7" s="335"/>
      <c r="L7" s="334" t="s">
        <v>42</v>
      </c>
      <c r="M7" s="335"/>
      <c r="N7" s="7" t="s">
        <v>13</v>
      </c>
    </row>
    <row r="8" spans="1:14" ht="24" customHeight="1" x14ac:dyDescent="0.15">
      <c r="B8" s="4"/>
      <c r="C8" s="7" t="s">
        <v>41</v>
      </c>
      <c r="D8" s="6" t="s">
        <v>38</v>
      </c>
      <c r="E8" s="6" t="s">
        <v>40</v>
      </c>
      <c r="F8" s="7" t="s">
        <v>39</v>
      </c>
      <c r="G8" s="6" t="s">
        <v>38</v>
      </c>
      <c r="H8" s="6"/>
      <c r="I8" s="8" t="s">
        <v>37</v>
      </c>
      <c r="J8" s="6"/>
      <c r="K8" s="8" t="s">
        <v>37</v>
      </c>
      <c r="L8" s="6"/>
      <c r="M8" s="8" t="s">
        <v>37</v>
      </c>
      <c r="N8" s="5"/>
    </row>
    <row r="9" spans="1:14" ht="24" customHeight="1" x14ac:dyDescent="0.15">
      <c r="B9" s="9"/>
      <c r="C9" s="10"/>
      <c r="D9" s="11"/>
      <c r="E9" s="11"/>
      <c r="F9" s="10"/>
      <c r="G9" s="11"/>
      <c r="H9" s="11"/>
      <c r="I9" s="11" t="s">
        <v>36</v>
      </c>
      <c r="J9" s="11"/>
      <c r="K9" s="11" t="s">
        <v>36</v>
      </c>
      <c r="L9" s="11"/>
      <c r="M9" s="11" t="s">
        <v>36</v>
      </c>
      <c r="N9" s="12"/>
    </row>
    <row r="10" spans="1:14" ht="20.100000000000001" customHeight="1" x14ac:dyDescent="0.15">
      <c r="B10" s="4"/>
      <c r="C10" s="13" t="s">
        <v>10</v>
      </c>
      <c r="D10" s="14"/>
      <c r="E10" s="14" t="s">
        <v>10</v>
      </c>
      <c r="F10" s="13" t="s">
        <v>10</v>
      </c>
      <c r="G10" s="14"/>
      <c r="H10" s="14" t="s">
        <v>10</v>
      </c>
      <c r="I10" s="14" t="s">
        <v>10</v>
      </c>
      <c r="J10" s="14" t="s">
        <v>10</v>
      </c>
      <c r="K10" s="14" t="s">
        <v>10</v>
      </c>
      <c r="L10" s="14" t="s">
        <v>10</v>
      </c>
      <c r="M10" s="13" t="s">
        <v>10</v>
      </c>
      <c r="N10" s="13"/>
    </row>
    <row r="11" spans="1:14" ht="24" customHeight="1" x14ac:dyDescent="0.15">
      <c r="B11" s="4" t="s">
        <v>701</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702</v>
      </c>
      <c r="C13" s="309"/>
      <c r="D13" s="310"/>
      <c r="E13" s="310"/>
      <c r="F13" s="309"/>
      <c r="G13" s="310"/>
      <c r="H13" s="310"/>
      <c r="I13" s="310"/>
      <c r="J13" s="310"/>
      <c r="K13" s="310"/>
      <c r="L13" s="310"/>
      <c r="M13" s="309"/>
      <c r="N13" s="5"/>
    </row>
    <row r="14" spans="1:14" ht="24" customHeight="1" x14ac:dyDescent="0.15">
      <c r="B14" s="4" t="s">
        <v>703</v>
      </c>
      <c r="C14" s="309"/>
      <c r="D14" s="310"/>
      <c r="E14" s="310"/>
      <c r="F14" s="309"/>
      <c r="G14" s="310"/>
      <c r="H14" s="310"/>
      <c r="I14" s="310"/>
      <c r="J14" s="310"/>
      <c r="K14" s="310"/>
      <c r="L14" s="310"/>
      <c r="M14" s="309"/>
      <c r="N14" s="5"/>
    </row>
    <row r="15" spans="1:14" ht="24" customHeight="1" x14ac:dyDescent="0.15">
      <c r="B15" s="4"/>
      <c r="C15" s="309"/>
      <c r="D15" s="310"/>
      <c r="E15" s="310"/>
      <c r="F15" s="309"/>
      <c r="G15" s="310"/>
      <c r="H15" s="310"/>
      <c r="I15" s="310"/>
      <c r="J15" s="310"/>
      <c r="K15" s="310"/>
      <c r="L15" s="310"/>
      <c r="M15" s="309"/>
      <c r="N15" s="5"/>
    </row>
    <row r="16" spans="1:14" ht="24" customHeight="1" x14ac:dyDescent="0.15">
      <c r="A16" s="21"/>
      <c r="B16" s="4"/>
      <c r="C16" s="309"/>
      <c r="D16" s="310"/>
      <c r="E16" s="310"/>
      <c r="F16" s="309"/>
      <c r="G16" s="310"/>
      <c r="H16" s="310"/>
      <c r="I16" s="310"/>
      <c r="J16" s="310"/>
      <c r="K16" s="310"/>
      <c r="L16" s="310"/>
      <c r="M16" s="309"/>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212</v>
      </c>
    </row>
    <row r="20" spans="2:14" ht="20.100000000000001" customHeight="1" x14ac:dyDescent="0.15">
      <c r="B20" s="1" t="s">
        <v>213</v>
      </c>
    </row>
    <row r="21" spans="2:14" ht="20.100000000000001" customHeight="1" x14ac:dyDescent="0.15">
      <c r="B21" s="1" t="s">
        <v>214</v>
      </c>
    </row>
    <row r="22" spans="2:14" ht="20.100000000000001" customHeight="1" x14ac:dyDescent="0.15">
      <c r="B22" s="1" t="s">
        <v>215</v>
      </c>
    </row>
    <row r="23" spans="2:14" ht="20.100000000000001" customHeight="1" x14ac:dyDescent="0.15">
      <c r="B23" s="1" t="s">
        <v>216</v>
      </c>
    </row>
    <row r="24" spans="2:14" ht="20.100000000000001" customHeight="1" x14ac:dyDescent="0.15">
      <c r="B24" s="1" t="s">
        <v>217</v>
      </c>
    </row>
    <row r="25" spans="2:14" ht="20.100000000000001" customHeight="1" x14ac:dyDescent="0.15">
      <c r="B25" s="1" t="s">
        <v>218</v>
      </c>
    </row>
    <row r="26" spans="2:14" ht="20.100000000000001" customHeight="1" x14ac:dyDescent="0.15">
      <c r="B26" s="1" t="s">
        <v>219</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x14ac:dyDescent="0.15"/>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x14ac:dyDescent="0.15">
      <c r="B1" s="56" t="s">
        <v>148</v>
      </c>
    </row>
    <row r="2" spans="1:14" ht="12.75" customHeight="1" x14ac:dyDescent="0.15">
      <c r="B2" s="341" t="s">
        <v>526</v>
      </c>
      <c r="C2" s="341"/>
      <c r="D2" s="341"/>
      <c r="E2" s="341"/>
      <c r="F2" s="341"/>
      <c r="G2" s="341"/>
      <c r="H2" s="341"/>
      <c r="I2" s="341"/>
      <c r="J2" s="341"/>
      <c r="K2" s="341"/>
      <c r="L2" s="341"/>
    </row>
    <row r="3" spans="1:14" ht="12.75" customHeight="1" x14ac:dyDescent="0.15">
      <c r="J3" s="328">
        <f>別紙1!C4</f>
        <v>0</v>
      </c>
      <c r="K3" s="328"/>
      <c r="L3" s="328"/>
      <c r="M3" s="68"/>
    </row>
    <row r="4" spans="1:14" ht="12.75" customHeight="1" x14ac:dyDescent="0.15">
      <c r="D4" s="68"/>
      <c r="E4" s="68"/>
      <c r="G4" s="68"/>
    </row>
    <row r="5" spans="1:14" ht="73.5" customHeight="1" x14ac:dyDescent="0.15">
      <c r="B5" s="77" t="s">
        <v>3</v>
      </c>
      <c r="C5" s="78" t="s">
        <v>596</v>
      </c>
      <c r="D5" s="279" t="s">
        <v>598</v>
      </c>
      <c r="E5" s="279" t="s">
        <v>600</v>
      </c>
      <c r="F5" s="279" t="s">
        <v>601</v>
      </c>
      <c r="G5" s="279" t="s">
        <v>599</v>
      </c>
      <c r="H5" s="77" t="s">
        <v>14</v>
      </c>
      <c r="I5" s="79" t="s">
        <v>158</v>
      </c>
      <c r="J5" s="78" t="s">
        <v>602</v>
      </c>
      <c r="K5" s="77" t="s">
        <v>130</v>
      </c>
      <c r="L5" s="77" t="s">
        <v>13</v>
      </c>
      <c r="N5" s="160"/>
    </row>
    <row r="6" spans="1:14" s="275" customFormat="1" ht="24" x14ac:dyDescent="0.15">
      <c r="B6" s="80"/>
      <c r="C6" s="80"/>
      <c r="D6" s="80" t="s">
        <v>603</v>
      </c>
      <c r="E6" s="80" t="s">
        <v>604</v>
      </c>
      <c r="F6" s="80" t="s">
        <v>605</v>
      </c>
      <c r="G6" s="80" t="s">
        <v>606</v>
      </c>
      <c r="H6" s="108" t="s">
        <v>609</v>
      </c>
      <c r="I6" s="80" t="s">
        <v>607</v>
      </c>
      <c r="J6" s="80"/>
      <c r="K6" s="108" t="s">
        <v>608</v>
      </c>
      <c r="L6" s="80"/>
    </row>
    <row r="7" spans="1:14" x14ac:dyDescent="0.15">
      <c r="A7" s="260">
        <v>0</v>
      </c>
      <c r="B7" s="83"/>
      <c r="C7" s="85" t="s">
        <v>10</v>
      </c>
      <c r="D7" s="85" t="s">
        <v>10</v>
      </c>
      <c r="E7" s="85" t="s">
        <v>10</v>
      </c>
      <c r="F7" s="85" t="s">
        <v>10</v>
      </c>
      <c r="G7" s="85" t="s">
        <v>10</v>
      </c>
      <c r="H7" s="85" t="s">
        <v>10</v>
      </c>
      <c r="I7" s="85" t="s">
        <v>10</v>
      </c>
      <c r="J7" s="85"/>
      <c r="K7" s="85" t="s">
        <v>10</v>
      </c>
      <c r="L7" s="85"/>
      <c r="N7" s="173"/>
    </row>
    <row r="8" spans="1:14" s="64" customFormat="1" ht="56.25" customHeight="1" x14ac:dyDescent="0.15">
      <c r="A8" s="64">
        <f>A7+1</f>
        <v>1</v>
      </c>
      <c r="B8" s="133" t="s">
        <v>590</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x14ac:dyDescent="0.15">
      <c r="A9" s="64">
        <f t="shared" ref="A9:A21" si="0">A8+1</f>
        <v>2</v>
      </c>
      <c r="B9" s="133" t="s">
        <v>591</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x14ac:dyDescent="0.15">
      <c r="A10" s="64">
        <f t="shared" si="0"/>
        <v>3</v>
      </c>
      <c r="B10" s="133" t="s">
        <v>592</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x14ac:dyDescent="0.15">
      <c r="A11" s="64">
        <f t="shared" si="0"/>
        <v>4</v>
      </c>
      <c r="B11" s="133" t="s">
        <v>593</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x14ac:dyDescent="0.15">
      <c r="A12" s="64">
        <f t="shared" si="0"/>
        <v>5</v>
      </c>
      <c r="B12" s="133" t="s">
        <v>594</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x14ac:dyDescent="0.15">
      <c r="A13" s="64">
        <f t="shared" si="0"/>
        <v>6</v>
      </c>
      <c r="B13" s="133" t="s">
        <v>581</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x14ac:dyDescent="0.15">
      <c r="A14" s="64">
        <f t="shared" si="0"/>
        <v>7</v>
      </c>
      <c r="B14" s="133" t="s">
        <v>582</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x14ac:dyDescent="0.15">
      <c r="A15" s="64">
        <f t="shared" si="0"/>
        <v>8</v>
      </c>
      <c r="B15" s="133" t="s">
        <v>583</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x14ac:dyDescent="0.15">
      <c r="A16" s="64">
        <f t="shared" si="0"/>
        <v>9</v>
      </c>
      <c r="B16" s="133" t="s">
        <v>584</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x14ac:dyDescent="0.15">
      <c r="A17" s="64">
        <f t="shared" si="0"/>
        <v>10</v>
      </c>
      <c r="B17" s="133" t="s">
        <v>585</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x14ac:dyDescent="0.15">
      <c r="A18" s="64">
        <f t="shared" si="0"/>
        <v>11</v>
      </c>
      <c r="B18" s="133" t="s">
        <v>586</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x14ac:dyDescent="0.15">
      <c r="A19" s="64">
        <f t="shared" si="0"/>
        <v>12</v>
      </c>
      <c r="B19" s="133" t="s">
        <v>587</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x14ac:dyDescent="0.15">
      <c r="A20" s="64">
        <f t="shared" si="0"/>
        <v>13</v>
      </c>
      <c r="B20" s="133" t="s">
        <v>588</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x14ac:dyDescent="0.15">
      <c r="A21" s="64">
        <f t="shared" si="0"/>
        <v>14</v>
      </c>
      <c r="B21" s="133" t="s">
        <v>595</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x14ac:dyDescent="0.15">
      <c r="B22" s="108" t="s">
        <v>9</v>
      </c>
      <c r="C22" s="103"/>
      <c r="D22" s="103"/>
      <c r="E22" s="103"/>
      <c r="F22" s="103"/>
      <c r="G22" s="103"/>
      <c r="H22" s="103"/>
      <c r="I22" s="103"/>
      <c r="J22" s="128"/>
      <c r="K22" s="103">
        <f>SUM(K8:K21)</f>
        <v>0</v>
      </c>
      <c r="L22" s="257"/>
    </row>
    <row r="23" spans="1:14" ht="12.75" customHeight="1" x14ac:dyDescent="0.15"/>
    <row r="24" spans="1:14" ht="12.75" customHeight="1" x14ac:dyDescent="0.15">
      <c r="B24" s="56" t="s">
        <v>8</v>
      </c>
    </row>
    <row r="25" spans="1:14" ht="12.75" customHeight="1" x14ac:dyDescent="0.15">
      <c r="B25" s="56" t="s">
        <v>610</v>
      </c>
    </row>
    <row r="26" spans="1:14" ht="12.75" customHeight="1" x14ac:dyDescent="0.15"/>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x14ac:dyDescent="0.15"/>
  <cols>
    <col min="1" max="1" width="23.125" style="283" customWidth="1"/>
    <col min="2" max="6" width="24.5" style="283" customWidth="1"/>
    <col min="7" max="7" width="21.375" style="283" customWidth="1"/>
    <col min="8" max="11" width="13.375" style="283" customWidth="1"/>
    <col min="12" max="16384" width="8.875" style="283"/>
  </cols>
  <sheetData>
    <row r="1" spans="1:7" ht="13.5" x14ac:dyDescent="0.15">
      <c r="A1" s="294"/>
    </row>
    <row r="2" spans="1:7" ht="13.5" x14ac:dyDescent="0.15">
      <c r="A2" s="344" t="s">
        <v>648</v>
      </c>
      <c r="B2" s="344"/>
      <c r="C2" s="344"/>
      <c r="D2" s="344"/>
      <c r="E2" s="344"/>
      <c r="F2" s="344"/>
    </row>
    <row r="4" spans="1:7" ht="27" customHeight="1" x14ac:dyDescent="0.15">
      <c r="A4" s="342" t="s">
        <v>582</v>
      </c>
      <c r="B4" s="281" t="s">
        <v>620</v>
      </c>
      <c r="C4" s="281" t="s">
        <v>626</v>
      </c>
      <c r="D4" s="282"/>
      <c r="E4" s="282"/>
      <c r="F4" s="282"/>
      <c r="G4" s="282"/>
    </row>
    <row r="5" spans="1:7" ht="27" customHeight="1" x14ac:dyDescent="0.15">
      <c r="A5" s="343"/>
      <c r="B5" s="284"/>
      <c r="C5" s="284"/>
      <c r="D5" s="285"/>
      <c r="E5" s="285"/>
      <c r="F5" s="285"/>
    </row>
    <row r="6" spans="1:7" ht="27" customHeight="1" x14ac:dyDescent="0.15">
      <c r="A6" s="342" t="s">
        <v>583</v>
      </c>
      <c r="B6" s="281" t="s">
        <v>620</v>
      </c>
      <c r="C6" s="281" t="s">
        <v>626</v>
      </c>
      <c r="D6" s="281" t="s">
        <v>628</v>
      </c>
      <c r="E6" s="281" t="s">
        <v>641</v>
      </c>
      <c r="F6" s="282"/>
      <c r="G6" s="282"/>
    </row>
    <row r="7" spans="1:7" ht="27" customHeight="1" x14ac:dyDescent="0.15">
      <c r="A7" s="343"/>
      <c r="B7" s="284"/>
      <c r="C7" s="284"/>
      <c r="D7" s="284"/>
      <c r="E7" s="284"/>
      <c r="F7" s="285"/>
    </row>
    <row r="8" spans="1:7" ht="27" customHeight="1" x14ac:dyDescent="0.15">
      <c r="A8" s="342" t="s">
        <v>584</v>
      </c>
      <c r="B8" s="281" t="s">
        <v>621</v>
      </c>
      <c r="C8" s="281" t="s">
        <v>622</v>
      </c>
      <c r="D8" s="281" t="s">
        <v>629</v>
      </c>
      <c r="E8" s="281" t="s">
        <v>623</v>
      </c>
      <c r="F8" s="281" t="s">
        <v>624</v>
      </c>
    </row>
    <row r="9" spans="1:7" ht="27" customHeight="1" x14ac:dyDescent="0.15">
      <c r="A9" s="343"/>
      <c r="B9" s="286"/>
      <c r="C9" s="286"/>
      <c r="D9" s="286"/>
      <c r="E9" s="286"/>
      <c r="F9" s="286"/>
    </row>
    <row r="10" spans="1:7" ht="27" customHeight="1" x14ac:dyDescent="0.15">
      <c r="A10" s="342" t="s">
        <v>585</v>
      </c>
      <c r="B10" s="287" t="s">
        <v>630</v>
      </c>
      <c r="C10" s="287" t="s">
        <v>631</v>
      </c>
      <c r="D10" s="287" t="s">
        <v>632</v>
      </c>
      <c r="E10" s="281" t="s">
        <v>633</v>
      </c>
      <c r="F10" s="285"/>
    </row>
    <row r="11" spans="1:7" ht="27" customHeight="1" x14ac:dyDescent="0.15">
      <c r="A11" s="343"/>
      <c r="B11" s="286"/>
      <c r="C11" s="286"/>
      <c r="D11" s="286"/>
      <c r="E11" s="286"/>
      <c r="F11" s="285"/>
    </row>
    <row r="12" spans="1:7" ht="27" customHeight="1" x14ac:dyDescent="0.15">
      <c r="A12" s="342" t="s">
        <v>586</v>
      </c>
      <c r="B12" s="281" t="s">
        <v>625</v>
      </c>
      <c r="C12" s="281" t="s">
        <v>626</v>
      </c>
      <c r="D12" s="281" t="s">
        <v>627</v>
      </c>
      <c r="E12" s="281" t="s">
        <v>628</v>
      </c>
      <c r="F12" s="285"/>
    </row>
    <row r="13" spans="1:7" ht="27" customHeight="1" x14ac:dyDescent="0.15">
      <c r="A13" s="345"/>
      <c r="B13" s="286"/>
      <c r="C13" s="286"/>
      <c r="D13" s="286"/>
      <c r="E13" s="286"/>
      <c r="F13" s="285"/>
    </row>
    <row r="14" spans="1:7" ht="27" customHeight="1" x14ac:dyDescent="0.15">
      <c r="A14" s="345"/>
      <c r="B14" s="281" t="s">
        <v>634</v>
      </c>
      <c r="C14" s="281" t="s">
        <v>635</v>
      </c>
      <c r="D14" s="288" t="s">
        <v>636</v>
      </c>
      <c r="E14" s="289"/>
      <c r="F14" s="285"/>
    </row>
    <row r="15" spans="1:7" ht="27" customHeight="1" x14ac:dyDescent="0.15">
      <c r="A15" s="343"/>
      <c r="B15" s="290"/>
      <c r="C15" s="286"/>
      <c r="D15" s="286"/>
      <c r="E15" s="291"/>
      <c r="F15" s="285"/>
    </row>
    <row r="16" spans="1:7" ht="27" customHeight="1" x14ac:dyDescent="0.15">
      <c r="A16" s="342" t="s">
        <v>587</v>
      </c>
      <c r="B16" s="281" t="s">
        <v>637</v>
      </c>
      <c r="C16" s="288" t="s">
        <v>638</v>
      </c>
      <c r="D16" s="288" t="s">
        <v>639</v>
      </c>
      <c r="E16" s="288" t="s">
        <v>640</v>
      </c>
      <c r="F16" s="285"/>
    </row>
    <row r="17" spans="1:6" ht="27" customHeight="1" x14ac:dyDescent="0.15">
      <c r="A17" s="343"/>
      <c r="B17" s="286"/>
      <c r="C17" s="286"/>
      <c r="D17" s="286"/>
      <c r="E17" s="286"/>
      <c r="F17" s="285"/>
    </row>
    <row r="18" spans="1:6" ht="27" customHeight="1" x14ac:dyDescent="0.15">
      <c r="A18" s="342" t="s">
        <v>588</v>
      </c>
      <c r="B18" s="281" t="s">
        <v>620</v>
      </c>
      <c r="C18" s="281" t="s">
        <v>642</v>
      </c>
      <c r="D18" s="281" t="s">
        <v>643</v>
      </c>
      <c r="E18" s="285"/>
      <c r="F18" s="285"/>
    </row>
    <row r="19" spans="1:6" ht="27" customHeight="1" x14ac:dyDescent="0.15">
      <c r="A19" s="343"/>
      <c r="B19" s="286"/>
      <c r="C19" s="286"/>
      <c r="D19" s="286"/>
      <c r="E19" s="285"/>
      <c r="F19" s="285"/>
    </row>
    <row r="20" spans="1:6" ht="27" customHeight="1" x14ac:dyDescent="0.15">
      <c r="A20" s="342" t="s">
        <v>589</v>
      </c>
      <c r="B20" s="287" t="s">
        <v>644</v>
      </c>
      <c r="C20" s="281" t="s">
        <v>646</v>
      </c>
      <c r="D20" s="281" t="s">
        <v>645</v>
      </c>
      <c r="E20" s="285"/>
      <c r="F20" s="285"/>
    </row>
    <row r="21" spans="1:6" ht="27" customHeight="1" x14ac:dyDescent="0.15">
      <c r="A21" s="343"/>
      <c r="B21" s="286"/>
      <c r="C21" s="286"/>
      <c r="D21" s="286"/>
      <c r="E21" s="285"/>
      <c r="F21" s="285"/>
    </row>
    <row r="22" spans="1:6" ht="27" customHeight="1" x14ac:dyDescent="0.15">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49</v>
      </c>
      <c r="G1" s="319"/>
      <c r="H1" s="319"/>
    </row>
    <row r="2" spans="1:8" ht="12.75" customHeight="1" x14ac:dyDescent="0.15">
      <c r="A2" s="67"/>
      <c r="B2" s="341" t="s">
        <v>185</v>
      </c>
      <c r="C2" s="341"/>
      <c r="D2" s="341"/>
      <c r="E2" s="341"/>
      <c r="G2" s="319"/>
      <c r="H2" s="319"/>
    </row>
    <row r="3" spans="1:8" ht="12.75" customHeight="1" x14ac:dyDescent="0.15">
      <c r="G3" s="319"/>
      <c r="H3" s="319"/>
    </row>
    <row r="4" spans="1:8" ht="12.75" customHeight="1" x14ac:dyDescent="0.15">
      <c r="D4" s="68"/>
      <c r="E4" s="69" t="s">
        <v>200</v>
      </c>
      <c r="G4" s="319"/>
      <c r="H4" s="319"/>
    </row>
    <row r="5" spans="1:8" ht="12.75" customHeight="1" x14ac:dyDescent="0.15">
      <c r="B5" s="56" t="s">
        <v>145</v>
      </c>
      <c r="G5" s="319"/>
      <c r="H5" s="319"/>
    </row>
    <row r="6" spans="1:8" ht="12.75" customHeight="1" x14ac:dyDescent="0.15">
      <c r="A6" s="260">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6"/>
    </row>
    <row r="22" spans="1:6" s="64" customFormat="1" x14ac:dyDescent="0.15">
      <c r="A22" s="64">
        <f t="shared" si="0"/>
        <v>16</v>
      </c>
      <c r="B22" s="73"/>
      <c r="C22" s="73"/>
      <c r="D22" s="75"/>
      <c r="E22" s="76"/>
    </row>
    <row r="23" spans="1:6" s="64" customFormat="1" x14ac:dyDescent="0.15">
      <c r="A23" s="64">
        <f t="shared" si="0"/>
        <v>17</v>
      </c>
      <c r="B23" s="73"/>
      <c r="C23" s="73"/>
      <c r="D23" s="75"/>
      <c r="E23" s="76"/>
    </row>
    <row r="24" spans="1:6" s="64" customFormat="1" x14ac:dyDescent="0.15">
      <c r="A24" s="64">
        <f t="shared" si="0"/>
        <v>18</v>
      </c>
      <c r="B24" s="73"/>
      <c r="C24" s="73"/>
      <c r="D24" s="75"/>
      <c r="E24" s="76"/>
    </row>
    <row r="25" spans="1:6" s="64" customFormat="1" x14ac:dyDescent="0.15">
      <c r="A25" s="64">
        <f t="shared" si="0"/>
        <v>19</v>
      </c>
      <c r="B25" s="73"/>
      <c r="C25" s="73"/>
      <c r="D25" s="75"/>
      <c r="E25" s="76"/>
    </row>
    <row r="26" spans="1:6" s="64" customFormat="1" x14ac:dyDescent="0.15">
      <c r="A26" s="64">
        <f t="shared" si="0"/>
        <v>20</v>
      </c>
      <c r="B26" s="73"/>
      <c r="C26" s="73"/>
      <c r="D26" s="75"/>
      <c r="E26" s="76"/>
    </row>
    <row r="27" spans="1:6" s="64" customFormat="1" x14ac:dyDescent="0.15">
      <c r="A27" s="64">
        <f t="shared" si="0"/>
        <v>21</v>
      </c>
      <c r="B27" s="73"/>
      <c r="C27" s="73"/>
      <c r="D27" s="75"/>
      <c r="E27" s="76"/>
    </row>
    <row r="28" spans="1:6" s="64" customFormat="1" x14ac:dyDescent="0.15">
      <c r="A28" s="64">
        <f t="shared" si="0"/>
        <v>22</v>
      </c>
      <c r="B28" s="73"/>
      <c r="C28" s="73"/>
      <c r="D28" s="75"/>
      <c r="E28" s="76"/>
    </row>
    <row r="29" spans="1:6" s="64" customFormat="1" x14ac:dyDescent="0.15">
      <c r="A29" s="64">
        <f t="shared" si="0"/>
        <v>23</v>
      </c>
      <c r="B29" s="73"/>
      <c r="C29" s="73"/>
      <c r="D29" s="75"/>
      <c r="E29" s="76"/>
    </row>
    <row r="30" spans="1:6" s="64" customFormat="1" x14ac:dyDescent="0.15">
      <c r="A30" s="64">
        <f t="shared" si="0"/>
        <v>24</v>
      </c>
      <c r="B30" s="73"/>
      <c r="C30" s="73"/>
      <c r="D30" s="75"/>
      <c r="E30" s="76"/>
    </row>
    <row r="31" spans="1:6" s="64" customFormat="1" x14ac:dyDescent="0.15">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x14ac:dyDescent="0.15">
      <c r="B1" s="56" t="s">
        <v>148</v>
      </c>
    </row>
    <row r="2" spans="1:21" ht="12.75" customHeight="1" x14ac:dyDescent="0.15">
      <c r="B2" s="347" t="s">
        <v>164</v>
      </c>
      <c r="C2" s="347"/>
      <c r="D2" s="347"/>
      <c r="E2" s="347"/>
      <c r="F2" s="347"/>
      <c r="G2" s="347"/>
      <c r="H2" s="347"/>
      <c r="I2" s="347"/>
      <c r="J2" s="347"/>
      <c r="K2" s="347"/>
      <c r="L2" s="347"/>
      <c r="M2" s="347"/>
      <c r="N2" s="347"/>
      <c r="O2" s="347"/>
      <c r="P2" s="347"/>
      <c r="Q2" s="347"/>
      <c r="T2" s="276"/>
      <c r="U2" s="276"/>
    </row>
    <row r="3" spans="1:21" ht="12.75" customHeight="1" x14ac:dyDescent="0.15">
      <c r="N3" s="68"/>
      <c r="O3" s="346" t="str">
        <f>'（別紙1）'!E4</f>
        <v>（事業者名）</v>
      </c>
      <c r="P3" s="346"/>
      <c r="Q3" s="346"/>
      <c r="R3" s="68"/>
      <c r="T3" s="276"/>
      <c r="U3" s="276"/>
    </row>
    <row r="4" spans="1:21" ht="12.75" customHeight="1" x14ac:dyDescent="0.15">
      <c r="E4" s="68"/>
      <c r="F4" s="68"/>
      <c r="G4" s="68"/>
      <c r="T4" s="276"/>
      <c r="U4" s="276"/>
    </row>
    <row r="5" spans="1:21" ht="72" x14ac:dyDescent="0.15">
      <c r="B5" s="77" t="s">
        <v>3</v>
      </c>
      <c r="C5" s="77" t="s">
        <v>0</v>
      </c>
      <c r="D5" s="78" t="s">
        <v>125</v>
      </c>
      <c r="E5" s="78" t="s">
        <v>126</v>
      </c>
      <c r="F5" s="78" t="s">
        <v>127</v>
      </c>
      <c r="G5" s="78" t="s">
        <v>128</v>
      </c>
      <c r="H5" s="79" t="s">
        <v>159</v>
      </c>
      <c r="I5" s="77" t="s">
        <v>14</v>
      </c>
      <c r="J5" s="78" t="s">
        <v>129</v>
      </c>
      <c r="K5" s="78" t="s">
        <v>160</v>
      </c>
      <c r="L5" s="79" t="s">
        <v>158</v>
      </c>
      <c r="M5" s="78" t="s">
        <v>157</v>
      </c>
      <c r="N5" s="77" t="s">
        <v>130</v>
      </c>
      <c r="O5" s="79" t="s">
        <v>131</v>
      </c>
      <c r="P5" s="79" t="s">
        <v>161</v>
      </c>
      <c r="Q5" s="77" t="s">
        <v>13</v>
      </c>
      <c r="S5" s="160"/>
      <c r="T5" s="276"/>
      <c r="U5" s="276"/>
    </row>
    <row r="6" spans="1:21" x14ac:dyDescent="0.15">
      <c r="B6" s="80"/>
      <c r="C6" s="80"/>
      <c r="D6" s="81"/>
      <c r="E6" s="81"/>
      <c r="F6" s="82" t="s">
        <v>25</v>
      </c>
      <c r="G6" s="82" t="s">
        <v>26</v>
      </c>
      <c r="H6" s="82" t="s">
        <v>12</v>
      </c>
      <c r="I6" s="82" t="s">
        <v>11</v>
      </c>
      <c r="J6" s="82" t="s">
        <v>27</v>
      </c>
      <c r="K6" s="82" t="s">
        <v>133</v>
      </c>
      <c r="L6" s="82" t="s">
        <v>134</v>
      </c>
      <c r="M6" s="82" t="s">
        <v>135</v>
      </c>
      <c r="N6" s="118" t="s">
        <v>136</v>
      </c>
      <c r="O6" s="118" t="s">
        <v>137</v>
      </c>
      <c r="P6" s="118" t="s">
        <v>138</v>
      </c>
      <c r="Q6" s="80"/>
    </row>
    <row r="7" spans="1:21" x14ac:dyDescent="0.15">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373</v>
      </c>
      <c r="U7" s="278" t="s">
        <v>412</v>
      </c>
    </row>
    <row r="8" spans="1:21" s="64" customFormat="1" x14ac:dyDescent="0.15">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x14ac:dyDescent="0.15">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x14ac:dyDescent="0.15">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x14ac:dyDescent="0.15">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x14ac:dyDescent="0.15">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x14ac:dyDescent="0.15">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x14ac:dyDescent="0.15">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x14ac:dyDescent="0.15">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x14ac:dyDescent="0.15">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x14ac:dyDescent="0.15">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x14ac:dyDescent="0.15">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x14ac:dyDescent="0.15">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x14ac:dyDescent="0.15">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x14ac:dyDescent="0.15">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x14ac:dyDescent="0.15">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x14ac:dyDescent="0.15">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x14ac:dyDescent="0.15">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x14ac:dyDescent="0.15">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x14ac:dyDescent="0.15">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x14ac:dyDescent="0.15">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x14ac:dyDescent="0.15">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x14ac:dyDescent="0.15">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x14ac:dyDescent="0.15">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x14ac:dyDescent="0.15">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x14ac:dyDescent="0.2">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x14ac:dyDescent="0.15">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x14ac:dyDescent="0.15"/>
    <row r="35" spans="2:21" ht="12.75" customHeight="1" x14ac:dyDescent="0.15">
      <c r="B35" s="56" t="s">
        <v>8</v>
      </c>
    </row>
    <row r="36" spans="2:21" ht="12.75" customHeight="1" x14ac:dyDescent="0.15">
      <c r="B36" s="56" t="s">
        <v>199</v>
      </c>
    </row>
    <row r="37" spans="2:21" ht="12.75" customHeight="1" x14ac:dyDescent="0.15">
      <c r="B37" s="56" t="s">
        <v>472</v>
      </c>
    </row>
    <row r="38" spans="2:21" ht="12.75" customHeight="1" x14ac:dyDescent="0.15"/>
    <row r="39" spans="2:21" ht="12.75" customHeight="1" x14ac:dyDescent="0.15"/>
    <row r="40" spans="2:21" ht="12.75" customHeight="1" x14ac:dyDescent="0.15"/>
    <row r="41" spans="2:21" ht="12.75" customHeight="1" x14ac:dyDescent="0.15">
      <c r="B41" s="112" t="s">
        <v>56</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x14ac:dyDescent="0.15">
      <c r="B42" s="112" t="s">
        <v>57</v>
      </c>
      <c r="C42" s="113"/>
      <c r="D42" s="95"/>
      <c r="E42" s="95"/>
      <c r="F42" s="95"/>
      <c r="G42" s="95"/>
      <c r="H42" s="95"/>
      <c r="I42" s="95"/>
      <c r="J42" s="95"/>
      <c r="K42" s="95"/>
      <c r="L42" s="95"/>
      <c r="M42" s="95"/>
      <c r="N42" s="95">
        <f t="shared" si="4"/>
        <v>0</v>
      </c>
      <c r="O42" s="95"/>
      <c r="P42" s="95">
        <f t="shared" si="5"/>
        <v>0</v>
      </c>
      <c r="Q42" s="95"/>
    </row>
    <row r="43" spans="2:21" ht="12.75" customHeight="1" x14ac:dyDescent="0.15">
      <c r="B43" s="112" t="s">
        <v>58</v>
      </c>
      <c r="C43" s="113"/>
      <c r="D43" s="95"/>
      <c r="E43" s="95"/>
      <c r="F43" s="95"/>
      <c r="G43" s="95"/>
      <c r="H43" s="95"/>
      <c r="I43" s="95"/>
      <c r="J43" s="95"/>
      <c r="K43" s="95"/>
      <c r="L43" s="95"/>
      <c r="M43" s="95"/>
      <c r="N43" s="95">
        <f t="shared" si="4"/>
        <v>0</v>
      </c>
      <c r="O43" s="95"/>
      <c r="P43" s="95">
        <f t="shared" si="5"/>
        <v>0</v>
      </c>
      <c r="Q43" s="95"/>
    </row>
    <row r="44" spans="2:21" ht="12.75" customHeight="1" x14ac:dyDescent="0.15">
      <c r="B44" s="112" t="s">
        <v>59</v>
      </c>
      <c r="C44" s="113"/>
      <c r="D44" s="95"/>
      <c r="E44" s="95"/>
      <c r="F44" s="95"/>
      <c r="G44" s="95"/>
      <c r="H44" s="95"/>
      <c r="I44" s="95"/>
      <c r="J44" s="95"/>
      <c r="K44" s="95"/>
      <c r="L44" s="95"/>
      <c r="M44" s="95"/>
      <c r="N44" s="95">
        <f t="shared" si="4"/>
        <v>0</v>
      </c>
      <c r="O44" s="95"/>
      <c r="P44" s="95">
        <f t="shared" si="5"/>
        <v>0</v>
      </c>
      <c r="Q44" s="95"/>
    </row>
    <row r="45" spans="2:21" ht="12.75" customHeight="1" x14ac:dyDescent="0.15">
      <c r="B45" s="112" t="s">
        <v>208</v>
      </c>
      <c r="C45" s="113"/>
      <c r="D45" s="95"/>
      <c r="E45" s="95"/>
      <c r="F45" s="95"/>
      <c r="G45" s="95"/>
      <c r="H45" s="95"/>
      <c r="I45" s="95"/>
      <c r="J45" s="95"/>
      <c r="K45" s="95"/>
      <c r="L45" s="95"/>
      <c r="M45" s="95"/>
      <c r="N45" s="95">
        <f t="shared" si="4"/>
        <v>0</v>
      </c>
      <c r="O45" s="95"/>
      <c r="P45" s="95">
        <f t="shared" si="5"/>
        <v>0</v>
      </c>
      <c r="Q45" s="95"/>
    </row>
    <row r="46" spans="2:21" ht="12.75" customHeight="1" x14ac:dyDescent="0.15">
      <c r="B46" s="112" t="s">
        <v>61</v>
      </c>
      <c r="C46" s="113"/>
      <c r="D46" s="95"/>
      <c r="E46" s="95"/>
      <c r="F46" s="95"/>
      <c r="G46" s="95"/>
      <c r="H46" s="95"/>
      <c r="I46" s="95"/>
      <c r="J46" s="95"/>
      <c r="K46" s="95"/>
      <c r="L46" s="95"/>
      <c r="M46" s="95"/>
      <c r="N46" s="95">
        <f t="shared" si="4"/>
        <v>0</v>
      </c>
      <c r="O46" s="95"/>
      <c r="P46" s="95">
        <f t="shared" si="5"/>
        <v>0</v>
      </c>
      <c r="Q46" s="95"/>
    </row>
    <row r="47" spans="2:21" ht="12.75" customHeight="1" x14ac:dyDescent="0.15">
      <c r="B47" s="123" t="s">
        <v>62</v>
      </c>
      <c r="C47" s="84"/>
      <c r="D47" s="122"/>
      <c r="E47" s="122"/>
      <c r="F47" s="122"/>
      <c r="G47" s="122"/>
      <c r="H47" s="122"/>
      <c r="I47" s="122"/>
      <c r="J47" s="122"/>
      <c r="K47" s="122"/>
      <c r="L47" s="122"/>
      <c r="M47" s="122"/>
      <c r="N47" s="122">
        <f t="shared" si="4"/>
        <v>0</v>
      </c>
      <c r="O47" s="122"/>
      <c r="P47" s="122">
        <f t="shared" si="5"/>
        <v>0</v>
      </c>
      <c r="Q47" s="122"/>
    </row>
    <row r="48" spans="2:21" ht="12.75" customHeight="1" thickBot="1" x14ac:dyDescent="0.2">
      <c r="B48" s="96" t="s">
        <v>195</v>
      </c>
      <c r="C48" s="97"/>
      <c r="D48" s="98"/>
      <c r="E48" s="98"/>
      <c r="F48" s="98"/>
      <c r="G48" s="98"/>
      <c r="H48" s="98"/>
      <c r="I48" s="98"/>
      <c r="J48" s="98"/>
      <c r="K48" s="98"/>
      <c r="L48" s="98"/>
      <c r="M48" s="98"/>
      <c r="N48" s="98">
        <f t="shared" si="4"/>
        <v>0</v>
      </c>
      <c r="O48" s="98"/>
      <c r="P48" s="114">
        <f t="shared" si="5"/>
        <v>0</v>
      </c>
      <c r="Q48" s="114"/>
    </row>
    <row r="49" spans="2:17" ht="12.75" customHeight="1" thickTop="1" x14ac:dyDescent="0.15">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15"/>
  <cols>
    <col min="1" max="16384" width="9" style="21"/>
  </cols>
  <sheetData>
    <row r="1" spans="1:9" ht="18" customHeight="1" x14ac:dyDescent="0.15">
      <c r="A1" s="21" t="s">
        <v>140</v>
      </c>
    </row>
    <row r="3" spans="1:9" ht="18" customHeight="1" x14ac:dyDescent="0.15">
      <c r="H3" s="22"/>
      <c r="I3" s="23" t="s">
        <v>4</v>
      </c>
    </row>
    <row r="4" spans="1:9" ht="18" customHeight="1" x14ac:dyDescent="0.15">
      <c r="H4" s="22"/>
      <c r="I4" s="23" t="s">
        <v>5</v>
      </c>
    </row>
    <row r="7" spans="1:9" ht="18" customHeight="1" x14ac:dyDescent="0.15">
      <c r="A7" s="21" t="s">
        <v>6</v>
      </c>
    </row>
    <row r="10" spans="1:9" ht="18" customHeight="1" x14ac:dyDescent="0.15">
      <c r="F10" s="24"/>
      <c r="G10" s="24"/>
      <c r="H10" s="24"/>
    </row>
    <row r="11" spans="1:9" ht="18" customHeight="1" x14ac:dyDescent="0.15">
      <c r="F11" s="351" t="s">
        <v>206</v>
      </c>
      <c r="G11" s="351"/>
      <c r="H11" s="351"/>
      <c r="I11" s="21" t="s">
        <v>205</v>
      </c>
    </row>
    <row r="12" spans="1:9" ht="18" customHeight="1" x14ac:dyDescent="0.15">
      <c r="F12" s="24"/>
      <c r="G12" s="24"/>
      <c r="H12" s="24"/>
    </row>
    <row r="16" spans="1:9" ht="18" customHeight="1" x14ac:dyDescent="0.15">
      <c r="A16" s="349" t="s">
        <v>201</v>
      </c>
      <c r="B16" s="349"/>
      <c r="C16" s="349"/>
      <c r="D16" s="349"/>
      <c r="E16" s="349"/>
      <c r="F16" s="349"/>
      <c r="G16" s="349"/>
      <c r="H16" s="349"/>
      <c r="I16" s="349"/>
    </row>
    <row r="19" spans="1:9" ht="18" customHeight="1" x14ac:dyDescent="0.15">
      <c r="A19" s="348" t="s">
        <v>146</v>
      </c>
      <c r="B19" s="348"/>
      <c r="C19" s="348"/>
      <c r="D19" s="348"/>
      <c r="E19" s="348"/>
      <c r="F19" s="348"/>
      <c r="G19" s="348"/>
      <c r="H19" s="348"/>
      <c r="I19" s="348"/>
    </row>
    <row r="20" spans="1:9" ht="18" customHeight="1" x14ac:dyDescent="0.15">
      <c r="A20" s="348"/>
      <c r="B20" s="348"/>
      <c r="C20" s="348"/>
      <c r="D20" s="348"/>
      <c r="E20" s="348"/>
      <c r="F20" s="348"/>
      <c r="G20" s="348"/>
      <c r="H20" s="348"/>
      <c r="I20" s="348"/>
    </row>
    <row r="21" spans="1:9" ht="18" customHeight="1" x14ac:dyDescent="0.15">
      <c r="A21" s="348"/>
      <c r="B21" s="348"/>
      <c r="C21" s="348"/>
      <c r="D21" s="348"/>
      <c r="E21" s="348"/>
      <c r="F21" s="348"/>
      <c r="G21" s="348"/>
      <c r="H21" s="348"/>
      <c r="I21" s="348"/>
    </row>
    <row r="22" spans="1:9" ht="18" customHeight="1" x14ac:dyDescent="0.15">
      <c r="A22" s="124"/>
      <c r="B22" s="124"/>
      <c r="C22" s="124"/>
      <c r="D22" s="124"/>
      <c r="E22" s="124"/>
      <c r="F22" s="124"/>
      <c r="G22" s="124"/>
      <c r="H22" s="124"/>
      <c r="I22" s="124"/>
    </row>
    <row r="23" spans="1:9" ht="18" customHeight="1" x14ac:dyDescent="0.15">
      <c r="A23" s="124"/>
      <c r="B23" s="124"/>
      <c r="C23" s="124"/>
      <c r="D23" s="124"/>
      <c r="E23" s="124"/>
      <c r="F23" s="124"/>
      <c r="G23" s="124"/>
      <c r="H23" s="124"/>
      <c r="I23" s="124"/>
    </row>
    <row r="24" spans="1:9" ht="18" customHeight="1" x14ac:dyDescent="0.15">
      <c r="A24" s="21" t="s">
        <v>22</v>
      </c>
      <c r="C24" s="350" t="s">
        <v>32</v>
      </c>
      <c r="D24" s="350"/>
      <c r="E24" s="350"/>
      <c r="F24" s="134"/>
    </row>
    <row r="25" spans="1:9" ht="18" customHeight="1" x14ac:dyDescent="0.15">
      <c r="C25" s="125"/>
      <c r="D25" s="125"/>
      <c r="E25" s="125"/>
      <c r="F25" s="125"/>
    </row>
    <row r="26" spans="1:9" ht="18" customHeight="1" x14ac:dyDescent="0.15">
      <c r="A26" s="21" t="s">
        <v>202</v>
      </c>
      <c r="I26" s="131" t="s">
        <v>16</v>
      </c>
    </row>
    <row r="27" spans="1:9" ht="18" customHeight="1" x14ac:dyDescent="0.15">
      <c r="F27" s="26"/>
    </row>
    <row r="28" spans="1:9" ht="18" customHeight="1" x14ac:dyDescent="0.15">
      <c r="A28" s="21" t="s">
        <v>23</v>
      </c>
      <c r="I28" s="131" t="s">
        <v>17</v>
      </c>
    </row>
    <row r="29" spans="1:9" ht="18" customHeight="1" x14ac:dyDescent="0.15">
      <c r="F29" s="26"/>
    </row>
    <row r="30" spans="1:9" ht="18" customHeight="1" x14ac:dyDescent="0.15">
      <c r="A30" s="21" t="s">
        <v>21</v>
      </c>
    </row>
    <row r="31" spans="1:9" ht="18" customHeight="1" x14ac:dyDescent="0.15">
      <c r="A31" s="27" t="s">
        <v>209</v>
      </c>
    </row>
    <row r="32" spans="1:9" ht="18" customHeight="1" x14ac:dyDescent="0.15">
      <c r="A32" s="27" t="s">
        <v>147</v>
      </c>
    </row>
    <row r="33" spans="1:1" ht="18" customHeight="1" x14ac:dyDescent="0.15">
      <c r="A33" s="27" t="s">
        <v>24</v>
      </c>
    </row>
    <row r="34" spans="1:1" ht="18" customHeight="1" x14ac:dyDescent="0.15">
      <c r="A34" s="27" t="s">
        <v>203</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x14ac:dyDescent="0.15"/>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x14ac:dyDescent="0.15">
      <c r="B1" s="56" t="s">
        <v>49</v>
      </c>
      <c r="G1" s="319"/>
      <c r="H1" s="319"/>
    </row>
    <row r="2" spans="1:8" ht="12.75" customHeight="1" x14ac:dyDescent="0.15">
      <c r="A2" s="67" t="s">
        <v>132</v>
      </c>
      <c r="B2" s="67"/>
      <c r="C2" s="67"/>
      <c r="D2" s="67"/>
      <c r="E2" s="67"/>
      <c r="G2" s="319"/>
      <c r="H2" s="319"/>
    </row>
    <row r="3" spans="1:8" ht="12.75" customHeight="1" x14ac:dyDescent="0.15">
      <c r="G3" s="319"/>
      <c r="H3" s="319"/>
    </row>
    <row r="4" spans="1:8" ht="12.75" customHeight="1" x14ac:dyDescent="0.15">
      <c r="D4" s="68"/>
      <c r="E4" s="69" t="s">
        <v>200</v>
      </c>
      <c r="G4" s="319"/>
      <c r="H4" s="319"/>
    </row>
    <row r="5" spans="1:8" ht="12.75" customHeight="1" x14ac:dyDescent="0.15">
      <c r="B5" s="56" t="s">
        <v>145</v>
      </c>
      <c r="G5" s="319"/>
      <c r="H5" s="319"/>
    </row>
    <row r="6" spans="1:8" ht="12.75" customHeight="1" x14ac:dyDescent="0.15">
      <c r="A6" s="260">
        <v>0</v>
      </c>
      <c r="B6" s="70" t="s">
        <v>3</v>
      </c>
      <c r="C6" s="70" t="s">
        <v>0</v>
      </c>
      <c r="D6" s="71" t="s">
        <v>2</v>
      </c>
      <c r="E6" s="70" t="s">
        <v>1</v>
      </c>
      <c r="F6" s="72"/>
    </row>
    <row r="7" spans="1:8" s="64" customFormat="1" x14ac:dyDescent="0.15">
      <c r="A7" s="64">
        <f>A6+1</f>
        <v>1</v>
      </c>
      <c r="B7" s="73"/>
      <c r="C7" s="73"/>
      <c r="D7" s="74"/>
      <c r="E7" s="73"/>
      <c r="F7" s="110"/>
    </row>
    <row r="8" spans="1:8" s="64" customFormat="1" x14ac:dyDescent="0.15">
      <c r="A8" s="64">
        <f>A7+1</f>
        <v>2</v>
      </c>
      <c r="B8" s="73"/>
      <c r="C8" s="73"/>
      <c r="D8" s="75"/>
      <c r="E8" s="73"/>
      <c r="F8" s="110"/>
    </row>
    <row r="9" spans="1:8" s="64" customFormat="1" x14ac:dyDescent="0.15">
      <c r="A9" s="64">
        <f t="shared" ref="A9:A31" si="0">A8+1</f>
        <v>3</v>
      </c>
      <c r="B9" s="73"/>
      <c r="C9" s="73"/>
      <c r="D9" s="74"/>
      <c r="E9" s="73"/>
      <c r="F9" s="110"/>
    </row>
    <row r="10" spans="1:8" s="64" customFormat="1" x14ac:dyDescent="0.15">
      <c r="A10" s="64">
        <f t="shared" si="0"/>
        <v>4</v>
      </c>
      <c r="B10" s="73"/>
      <c r="C10" s="73"/>
      <c r="D10" s="75"/>
      <c r="E10" s="75"/>
      <c r="F10" s="110"/>
    </row>
    <row r="11" spans="1:8" s="64" customFormat="1" x14ac:dyDescent="0.15">
      <c r="A11" s="64">
        <f t="shared" si="0"/>
        <v>5</v>
      </c>
      <c r="B11" s="73"/>
      <c r="C11" s="73"/>
      <c r="D11" s="74"/>
      <c r="E11" s="73"/>
      <c r="F11" s="110"/>
    </row>
    <row r="12" spans="1:8" s="64" customFormat="1" x14ac:dyDescent="0.15">
      <c r="A12" s="64">
        <f t="shared" si="0"/>
        <v>6</v>
      </c>
      <c r="B12" s="73"/>
      <c r="C12" s="73"/>
      <c r="D12" s="75"/>
      <c r="E12" s="75"/>
      <c r="F12" s="110"/>
    </row>
    <row r="13" spans="1:8" s="64" customFormat="1" x14ac:dyDescent="0.15">
      <c r="A13" s="64">
        <f t="shared" si="0"/>
        <v>7</v>
      </c>
      <c r="B13" s="73"/>
      <c r="C13" s="73"/>
      <c r="D13" s="74"/>
      <c r="E13" s="73"/>
      <c r="F13" s="110"/>
    </row>
    <row r="14" spans="1:8" s="64" customFormat="1" x14ac:dyDescent="0.15">
      <c r="A14" s="64">
        <f t="shared" si="0"/>
        <v>8</v>
      </c>
      <c r="B14" s="73"/>
      <c r="C14" s="73"/>
      <c r="D14" s="74"/>
      <c r="E14" s="73"/>
      <c r="F14" s="110"/>
    </row>
    <row r="15" spans="1:8" s="64" customFormat="1" x14ac:dyDescent="0.15">
      <c r="A15" s="64">
        <f t="shared" si="0"/>
        <v>9</v>
      </c>
      <c r="B15" s="73"/>
      <c r="C15" s="73"/>
      <c r="D15" s="74"/>
      <c r="E15" s="73"/>
      <c r="F15" s="110"/>
    </row>
    <row r="16" spans="1:8" s="64" customFormat="1" x14ac:dyDescent="0.15">
      <c r="A16" s="64">
        <f t="shared" si="0"/>
        <v>10</v>
      </c>
      <c r="B16" s="73"/>
      <c r="C16" s="73"/>
      <c r="D16" s="75"/>
      <c r="E16" s="76"/>
      <c r="F16" s="110"/>
    </row>
    <row r="17" spans="1:6" s="64" customFormat="1" x14ac:dyDescent="0.15">
      <c r="A17" s="64">
        <f t="shared" si="0"/>
        <v>11</v>
      </c>
      <c r="B17" s="73"/>
      <c r="C17" s="73"/>
      <c r="D17" s="75"/>
      <c r="E17" s="76"/>
      <c r="F17" s="47"/>
    </row>
    <row r="18" spans="1:6" s="64" customFormat="1" x14ac:dyDescent="0.15">
      <c r="A18" s="64">
        <f t="shared" si="0"/>
        <v>12</v>
      </c>
      <c r="B18" s="73"/>
      <c r="C18" s="73"/>
      <c r="D18" s="74"/>
      <c r="E18" s="73"/>
    </row>
    <row r="19" spans="1:6" s="64" customFormat="1" x14ac:dyDescent="0.15">
      <c r="A19" s="64">
        <f t="shared" si="0"/>
        <v>13</v>
      </c>
      <c r="B19" s="73"/>
      <c r="C19" s="73"/>
      <c r="D19" s="75"/>
      <c r="E19" s="76"/>
    </row>
    <row r="20" spans="1:6" s="64" customFormat="1" x14ac:dyDescent="0.15">
      <c r="A20" s="64">
        <f t="shared" si="0"/>
        <v>14</v>
      </c>
      <c r="B20" s="73"/>
      <c r="C20" s="73"/>
      <c r="D20" s="75"/>
      <c r="E20" s="76"/>
    </row>
    <row r="21" spans="1:6" s="64" customFormat="1" x14ac:dyDescent="0.15">
      <c r="A21" s="64">
        <f t="shared" si="0"/>
        <v>15</v>
      </c>
      <c r="B21" s="73"/>
      <c r="C21" s="73"/>
      <c r="D21" s="75"/>
      <c r="E21" s="75"/>
    </row>
    <row r="22" spans="1:6" s="64" customFormat="1" x14ac:dyDescent="0.15">
      <c r="A22" s="64">
        <f t="shared" si="0"/>
        <v>16</v>
      </c>
      <c r="B22" s="73"/>
      <c r="C22" s="73"/>
      <c r="D22" s="75"/>
      <c r="E22" s="75"/>
    </row>
    <row r="23" spans="1:6" s="64" customFormat="1" x14ac:dyDescent="0.15">
      <c r="A23" s="64">
        <f t="shared" si="0"/>
        <v>17</v>
      </c>
      <c r="B23" s="73"/>
      <c r="C23" s="73"/>
      <c r="D23" s="75"/>
      <c r="E23" s="75"/>
    </row>
    <row r="24" spans="1:6" s="64" customFormat="1" x14ac:dyDescent="0.15">
      <c r="A24" s="64">
        <f t="shared" si="0"/>
        <v>18</v>
      </c>
      <c r="B24" s="73"/>
      <c r="C24" s="73"/>
      <c r="D24" s="75"/>
      <c r="E24" s="75"/>
    </row>
    <row r="25" spans="1:6" s="64" customFormat="1" x14ac:dyDescent="0.15">
      <c r="A25" s="64">
        <f t="shared" si="0"/>
        <v>19</v>
      </c>
      <c r="B25" s="73"/>
      <c r="C25" s="73"/>
      <c r="D25" s="75"/>
      <c r="E25" s="75"/>
    </row>
    <row r="26" spans="1:6" s="64" customFormat="1" x14ac:dyDescent="0.15">
      <c r="A26" s="64">
        <f t="shared" si="0"/>
        <v>20</v>
      </c>
      <c r="B26" s="73"/>
      <c r="C26" s="73"/>
      <c r="D26" s="75"/>
      <c r="E26" s="75"/>
    </row>
    <row r="27" spans="1:6" s="64" customFormat="1" x14ac:dyDescent="0.15">
      <c r="A27" s="64">
        <f t="shared" si="0"/>
        <v>21</v>
      </c>
      <c r="B27" s="73"/>
      <c r="C27" s="73"/>
      <c r="D27" s="74"/>
      <c r="E27" s="74"/>
    </row>
    <row r="28" spans="1:6" s="64" customFormat="1" x14ac:dyDescent="0.15">
      <c r="A28" s="64">
        <f t="shared" si="0"/>
        <v>22</v>
      </c>
      <c r="B28" s="73"/>
      <c r="C28" s="73"/>
      <c r="D28" s="74"/>
      <c r="E28" s="74"/>
    </row>
    <row r="29" spans="1:6" s="64" customFormat="1" x14ac:dyDescent="0.15">
      <c r="A29" s="64">
        <f t="shared" si="0"/>
        <v>23</v>
      </c>
      <c r="B29" s="73"/>
      <c r="C29" s="73"/>
      <c r="D29" s="74"/>
      <c r="E29" s="74"/>
    </row>
    <row r="30" spans="1:6" s="64" customFormat="1" x14ac:dyDescent="0.15">
      <c r="A30" s="64">
        <f t="shared" si="0"/>
        <v>24</v>
      </c>
      <c r="B30" s="73"/>
      <c r="C30" s="73"/>
      <c r="D30" s="74"/>
      <c r="E30" s="74"/>
    </row>
    <row r="31" spans="1:6" s="64" customFormat="1" x14ac:dyDescent="0.15">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x14ac:dyDescent="0.15"/>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x14ac:dyDescent="0.15">
      <c r="B1" s="56" t="s">
        <v>148</v>
      </c>
    </row>
    <row r="2" spans="1:22" ht="12.75" customHeight="1" x14ac:dyDescent="0.15">
      <c r="B2" s="67" t="s">
        <v>465</v>
      </c>
      <c r="C2" s="67"/>
      <c r="D2" s="67"/>
      <c r="E2" s="67"/>
      <c r="F2" s="67"/>
      <c r="G2" s="67"/>
      <c r="H2" s="67"/>
      <c r="I2" s="67"/>
      <c r="J2" s="67"/>
      <c r="K2" s="67"/>
      <c r="L2" s="67"/>
      <c r="M2" s="67"/>
      <c r="N2" s="67"/>
      <c r="O2" s="67"/>
      <c r="P2" s="67"/>
      <c r="Q2" s="67"/>
      <c r="R2" s="67"/>
      <c r="S2" s="67"/>
      <c r="U2" s="276"/>
      <c r="V2" s="276"/>
    </row>
    <row r="3" spans="1:22" ht="12.75" customHeight="1" x14ac:dyDescent="0.15">
      <c r="N3" s="68"/>
      <c r="O3" s="346" t="str">
        <f>〔別紙1〕!E4</f>
        <v>（事業者名）</v>
      </c>
      <c r="P3" s="346"/>
      <c r="Q3" s="346"/>
      <c r="R3" s="346"/>
      <c r="S3" s="199"/>
      <c r="U3" s="276"/>
      <c r="V3" s="276"/>
    </row>
    <row r="4" spans="1:22" ht="12.75" customHeight="1" x14ac:dyDescent="0.15">
      <c r="E4" s="68"/>
      <c r="F4" s="68"/>
      <c r="G4" s="68"/>
      <c r="U4" s="276"/>
      <c r="V4" s="276"/>
    </row>
    <row r="5" spans="1:22" ht="72" x14ac:dyDescent="0.15">
      <c r="B5" s="77" t="s">
        <v>3</v>
      </c>
      <c r="C5" s="77" t="s">
        <v>0</v>
      </c>
      <c r="D5" s="78" t="s">
        <v>125</v>
      </c>
      <c r="E5" s="78" t="s">
        <v>126</v>
      </c>
      <c r="F5" s="78" t="s">
        <v>127</v>
      </c>
      <c r="G5" s="78" t="s">
        <v>149</v>
      </c>
      <c r="H5" s="79" t="s">
        <v>159</v>
      </c>
      <c r="I5" s="77" t="s">
        <v>14</v>
      </c>
      <c r="J5" s="78" t="s">
        <v>129</v>
      </c>
      <c r="K5" s="78" t="s">
        <v>160</v>
      </c>
      <c r="L5" s="79" t="s">
        <v>158</v>
      </c>
      <c r="M5" s="78" t="s">
        <v>157</v>
      </c>
      <c r="N5" s="77" t="s">
        <v>130</v>
      </c>
      <c r="O5" s="79" t="s">
        <v>15</v>
      </c>
      <c r="P5" s="79" t="s">
        <v>162</v>
      </c>
      <c r="Q5" s="79" t="s">
        <v>163</v>
      </c>
      <c r="R5" s="77" t="s">
        <v>13</v>
      </c>
      <c r="S5" s="200"/>
      <c r="T5" s="160"/>
      <c r="U5" s="276"/>
      <c r="V5" s="276"/>
    </row>
    <row r="6" spans="1:22" x14ac:dyDescent="0.15">
      <c r="B6" s="80"/>
      <c r="C6" s="80"/>
      <c r="D6" s="81"/>
      <c r="E6" s="81"/>
      <c r="F6" s="82" t="s">
        <v>25</v>
      </c>
      <c r="G6" s="82" t="s">
        <v>26</v>
      </c>
      <c r="H6" s="82" t="s">
        <v>12</v>
      </c>
      <c r="I6" s="82" t="s">
        <v>11</v>
      </c>
      <c r="J6" s="82" t="s">
        <v>27</v>
      </c>
      <c r="K6" s="82" t="s">
        <v>133</v>
      </c>
      <c r="L6" s="82" t="s">
        <v>134</v>
      </c>
      <c r="M6" s="82" t="s">
        <v>135</v>
      </c>
      <c r="N6" s="118" t="s">
        <v>136</v>
      </c>
      <c r="O6" s="118" t="s">
        <v>137</v>
      </c>
      <c r="P6" s="118" t="s">
        <v>138</v>
      </c>
      <c r="Q6" s="118" t="s">
        <v>198</v>
      </c>
      <c r="R6" s="80"/>
      <c r="S6" s="203"/>
    </row>
    <row r="7" spans="1:22" x14ac:dyDescent="0.15">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373</v>
      </c>
      <c r="V7" s="278" t="s">
        <v>412</v>
      </c>
    </row>
    <row r="8" spans="1:22" s="64" customFormat="1" x14ac:dyDescent="0.15">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x14ac:dyDescent="0.15">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x14ac:dyDescent="0.15">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x14ac:dyDescent="0.15">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x14ac:dyDescent="0.15">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x14ac:dyDescent="0.15">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x14ac:dyDescent="0.15">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x14ac:dyDescent="0.15">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x14ac:dyDescent="0.15">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x14ac:dyDescent="0.15">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x14ac:dyDescent="0.15">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x14ac:dyDescent="0.15">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x14ac:dyDescent="0.15">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x14ac:dyDescent="0.15">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x14ac:dyDescent="0.15">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x14ac:dyDescent="0.15">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x14ac:dyDescent="0.15">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x14ac:dyDescent="0.15">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x14ac:dyDescent="0.15">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x14ac:dyDescent="0.15">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x14ac:dyDescent="0.15">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x14ac:dyDescent="0.15">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x14ac:dyDescent="0.15">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x14ac:dyDescent="0.15">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x14ac:dyDescent="0.2">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x14ac:dyDescent="0.15">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x14ac:dyDescent="0.15"/>
    <row r="35" spans="2:22" ht="12.75" customHeight="1" x14ac:dyDescent="0.15">
      <c r="B35" s="56" t="s">
        <v>8</v>
      </c>
    </row>
    <row r="36" spans="2:22" ht="12.75" customHeight="1" x14ac:dyDescent="0.15">
      <c r="B36" s="56" t="s">
        <v>199</v>
      </c>
    </row>
    <row r="37" spans="2:22" ht="12.75" customHeight="1" x14ac:dyDescent="0.15">
      <c r="B37" s="56" t="s">
        <v>473</v>
      </c>
    </row>
    <row r="38" spans="2:22" ht="12.75" customHeight="1" x14ac:dyDescent="0.15"/>
    <row r="39" spans="2:22" ht="12.75" customHeight="1" x14ac:dyDescent="0.15"/>
    <row r="40" spans="2:22" ht="12.75" customHeight="1" x14ac:dyDescent="0.15"/>
    <row r="41" spans="2:22" ht="12.75" customHeight="1" x14ac:dyDescent="0.15">
      <c r="B41" s="93" t="s">
        <v>56</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x14ac:dyDescent="0.15">
      <c r="B42" s="93" t="s">
        <v>57</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x14ac:dyDescent="0.15">
      <c r="B43" s="93" t="s">
        <v>58</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x14ac:dyDescent="0.15">
      <c r="B44" s="93" t="s">
        <v>59</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x14ac:dyDescent="0.15">
      <c r="B45" s="93" t="s">
        <v>208</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x14ac:dyDescent="0.15">
      <c r="B46" s="93" t="s">
        <v>61</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x14ac:dyDescent="0.15">
      <c r="B47" s="120" t="s">
        <v>62</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x14ac:dyDescent="0.2">
      <c r="B48" s="96" t="s">
        <v>176</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x14ac:dyDescent="0.15">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141</v>
      </c>
    </row>
    <row r="3" spans="1:9" ht="18" customHeight="1" x14ac:dyDescent="0.15">
      <c r="H3" s="22"/>
      <c r="I3" s="23" t="s">
        <v>4</v>
      </c>
    </row>
    <row r="4" spans="1:9" ht="18" customHeight="1" x14ac:dyDescent="0.15">
      <c r="H4" s="22"/>
      <c r="I4" s="23" t="s">
        <v>5</v>
      </c>
    </row>
    <row r="7" spans="1:9" ht="18" customHeight="1" x14ac:dyDescent="0.15">
      <c r="A7" s="21" t="s">
        <v>28</v>
      </c>
    </row>
    <row r="10" spans="1:9" ht="18" customHeight="1" x14ac:dyDescent="0.15">
      <c r="F10" s="24"/>
      <c r="G10" s="24"/>
      <c r="H10" s="24"/>
    </row>
    <row r="11" spans="1:9" ht="18" customHeight="1" x14ac:dyDescent="0.15">
      <c r="F11" s="351" t="s">
        <v>206</v>
      </c>
      <c r="G11" s="351"/>
      <c r="H11" s="351"/>
      <c r="I11" s="21" t="s">
        <v>205</v>
      </c>
    </row>
    <row r="12" spans="1:9" ht="18" customHeight="1" x14ac:dyDescent="0.15">
      <c r="F12" s="24"/>
      <c r="G12" s="24"/>
      <c r="H12" s="24"/>
    </row>
    <row r="15" spans="1:9" ht="18" customHeight="1" x14ac:dyDescent="0.15">
      <c r="A15" s="25" t="s">
        <v>29</v>
      </c>
      <c r="B15" s="25"/>
      <c r="C15" s="25"/>
      <c r="D15" s="25"/>
      <c r="E15" s="25"/>
      <c r="F15" s="25"/>
      <c r="G15" s="25"/>
      <c r="H15" s="25"/>
      <c r="I15" s="25"/>
    </row>
    <row r="18" spans="1:9" ht="18" customHeight="1" x14ac:dyDescent="0.15">
      <c r="A18" s="348" t="s">
        <v>150</v>
      </c>
      <c r="B18" s="348"/>
      <c r="C18" s="348"/>
      <c r="D18" s="348"/>
      <c r="E18" s="348"/>
      <c r="F18" s="348"/>
      <c r="G18" s="348"/>
      <c r="H18" s="348"/>
      <c r="I18" s="348"/>
    </row>
    <row r="19" spans="1:9" ht="18" customHeight="1" x14ac:dyDescent="0.15">
      <c r="A19" s="348"/>
      <c r="B19" s="348"/>
      <c r="C19" s="348"/>
      <c r="D19" s="348"/>
      <c r="E19" s="348"/>
      <c r="F19" s="348"/>
      <c r="G19" s="348"/>
      <c r="H19" s="348"/>
      <c r="I19" s="348"/>
    </row>
    <row r="20" spans="1:9" ht="18" customHeight="1" x14ac:dyDescent="0.15">
      <c r="A20" s="348"/>
      <c r="B20" s="348"/>
      <c r="C20" s="348"/>
      <c r="D20" s="348"/>
      <c r="E20" s="348"/>
      <c r="F20" s="348"/>
      <c r="G20" s="348"/>
      <c r="H20" s="348"/>
      <c r="I20" s="348"/>
    </row>
    <row r="22" spans="1:9" ht="18" customHeight="1" x14ac:dyDescent="0.15">
      <c r="A22" s="25" t="s">
        <v>30</v>
      </c>
      <c r="B22" s="25"/>
      <c r="C22" s="25"/>
      <c r="D22" s="25"/>
      <c r="E22" s="25"/>
      <c r="F22" s="25"/>
      <c r="G22" s="25"/>
      <c r="H22" s="25"/>
      <c r="I22" s="25"/>
    </row>
    <row r="24" spans="1:9" ht="18" customHeight="1" x14ac:dyDescent="0.15">
      <c r="A24" s="21" t="s">
        <v>31</v>
      </c>
    </row>
    <row r="26" spans="1:9" ht="18" customHeight="1" x14ac:dyDescent="0.15">
      <c r="A26" s="330" t="s">
        <v>152</v>
      </c>
      <c r="B26" s="330"/>
      <c r="C26" s="330"/>
      <c r="D26" s="330"/>
      <c r="E26" s="330"/>
      <c r="F26" s="330"/>
      <c r="G26" s="330"/>
      <c r="H26" s="330"/>
      <c r="I26" s="330"/>
    </row>
    <row r="27" spans="1:9" ht="18" customHeight="1" x14ac:dyDescent="0.15">
      <c r="A27" s="330"/>
      <c r="B27" s="330"/>
      <c r="C27" s="330"/>
      <c r="D27" s="330"/>
      <c r="E27" s="330"/>
      <c r="F27" s="330"/>
      <c r="G27" s="330"/>
      <c r="H27" s="330"/>
      <c r="I27" s="330"/>
    </row>
    <row r="28" spans="1:9" ht="18" customHeight="1" x14ac:dyDescent="0.15">
      <c r="G28" s="352" t="s">
        <v>32</v>
      </c>
      <c r="H28" s="352"/>
      <c r="I28" s="352"/>
    </row>
    <row r="30" spans="1:9" ht="18" customHeight="1" x14ac:dyDescent="0.15">
      <c r="A30" s="330" t="s">
        <v>154</v>
      </c>
      <c r="B30" s="330"/>
      <c r="C30" s="330"/>
      <c r="D30" s="330"/>
      <c r="E30" s="330"/>
      <c r="F30" s="330"/>
      <c r="G30" s="330"/>
      <c r="H30" s="330"/>
      <c r="I30" s="330"/>
    </row>
    <row r="31" spans="1:9" ht="18" customHeight="1" x14ac:dyDescent="0.15">
      <c r="A31" s="330"/>
      <c r="B31" s="330"/>
      <c r="C31" s="330"/>
      <c r="D31" s="330"/>
      <c r="E31" s="330"/>
      <c r="F31" s="330"/>
      <c r="G31" s="330"/>
      <c r="H31" s="330"/>
      <c r="I31" s="330"/>
    </row>
    <row r="32" spans="1:9" ht="18" customHeight="1" x14ac:dyDescent="0.15">
      <c r="G32" s="352" t="s">
        <v>32</v>
      </c>
      <c r="H32" s="352"/>
      <c r="I32" s="352"/>
    </row>
    <row r="34" spans="1:9" ht="27" customHeight="1" x14ac:dyDescent="0.15">
      <c r="A34" s="330" t="s">
        <v>151</v>
      </c>
      <c r="B34" s="330"/>
      <c r="C34" s="330"/>
      <c r="D34" s="330"/>
      <c r="E34" s="330"/>
      <c r="F34" s="330"/>
      <c r="G34" s="330"/>
      <c r="H34" s="330"/>
      <c r="I34" s="330"/>
    </row>
    <row r="35" spans="1:9" ht="27" customHeight="1" x14ac:dyDescent="0.15">
      <c r="A35" s="330"/>
      <c r="B35" s="330"/>
      <c r="C35" s="330"/>
      <c r="D35" s="330"/>
      <c r="E35" s="330"/>
      <c r="F35" s="330"/>
      <c r="G35" s="330"/>
      <c r="H35" s="330"/>
      <c r="I35" s="330"/>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80" zoomScaleNormal="100" zoomScaleSheetLayoutView="80" workbookViewId="0">
      <selection activeCell="G29" sqref="G29"/>
    </sheetView>
  </sheetViews>
  <sheetFormatPr defaultColWidth="9" defaultRowHeight="18" customHeight="1" x14ac:dyDescent="0.15"/>
  <cols>
    <col min="1" max="8" width="9" style="21"/>
    <col min="9" max="9" width="9" style="21" customWidth="1"/>
    <col min="10" max="16384" width="9" style="21"/>
  </cols>
  <sheetData>
    <row r="1" spans="1:9" ht="18" customHeight="1" x14ac:dyDescent="0.15">
      <c r="A1" s="132" t="s">
        <v>48</v>
      </c>
    </row>
    <row r="3" spans="1:9" ht="18" customHeight="1" x14ac:dyDescent="0.15">
      <c r="H3" s="305"/>
      <c r="I3" s="306" t="s">
        <v>4</v>
      </c>
    </row>
    <row r="4" spans="1:9" ht="18" customHeight="1" x14ac:dyDescent="0.15">
      <c r="H4" s="314" t="s">
        <v>144</v>
      </c>
      <c r="I4" s="314"/>
    </row>
    <row r="7" spans="1:9" ht="18" customHeight="1" x14ac:dyDescent="0.15">
      <c r="A7" s="21" t="s">
        <v>6</v>
      </c>
    </row>
    <row r="10" spans="1:9" ht="18" customHeight="1" x14ac:dyDescent="0.15">
      <c r="E10" s="24"/>
      <c r="F10" s="24"/>
      <c r="G10" s="24"/>
      <c r="H10" s="24"/>
    </row>
    <row r="11" spans="1:9" ht="18" customHeight="1" x14ac:dyDescent="0.15">
      <c r="E11" s="24"/>
      <c r="F11" s="316" t="s">
        <v>206</v>
      </c>
      <c r="G11" s="316"/>
      <c r="H11" s="316"/>
      <c r="I11" s="21" t="s">
        <v>205</v>
      </c>
    </row>
    <row r="12" spans="1:9" ht="18" customHeight="1" x14ac:dyDescent="0.15">
      <c r="E12" s="24"/>
      <c r="F12" s="24"/>
      <c r="G12" s="24"/>
      <c r="H12" s="24"/>
    </row>
    <row r="16" spans="1:9" ht="18" customHeight="1" x14ac:dyDescent="0.15">
      <c r="A16" s="315" t="s">
        <v>722</v>
      </c>
      <c r="B16" s="315"/>
      <c r="C16" s="315"/>
      <c r="D16" s="315"/>
      <c r="E16" s="315"/>
      <c r="F16" s="315"/>
      <c r="G16" s="315"/>
      <c r="H16" s="315"/>
      <c r="I16" s="315"/>
    </row>
    <row r="17" spans="1:9" ht="18" customHeight="1" x14ac:dyDescent="0.15">
      <c r="A17" s="315"/>
      <c r="B17" s="315"/>
      <c r="C17" s="315"/>
      <c r="D17" s="315"/>
      <c r="E17" s="315"/>
      <c r="F17" s="315"/>
      <c r="G17" s="315"/>
      <c r="H17" s="315"/>
      <c r="I17" s="315"/>
    </row>
    <row r="20" spans="1:9" ht="18" customHeight="1" x14ac:dyDescent="0.15">
      <c r="A20" s="21" t="s">
        <v>651</v>
      </c>
    </row>
    <row r="23" spans="1:9" ht="18" customHeight="1" x14ac:dyDescent="0.15">
      <c r="A23" s="21" t="s">
        <v>649</v>
      </c>
      <c r="I23" s="131"/>
    </row>
    <row r="24" spans="1:9" ht="18" customHeight="1" x14ac:dyDescent="0.15">
      <c r="I24" s="131" t="s">
        <v>650</v>
      </c>
    </row>
    <row r="25" spans="1:9" ht="18" customHeight="1" x14ac:dyDescent="0.15">
      <c r="D25" s="26"/>
    </row>
    <row r="26" spans="1:9" ht="18" customHeight="1" x14ac:dyDescent="0.15">
      <c r="A26" s="21" t="s">
        <v>706</v>
      </c>
      <c r="I26" s="131" t="s">
        <v>17</v>
      </c>
    </row>
    <row r="27" spans="1:9" ht="18" customHeight="1" x14ac:dyDescent="0.15">
      <c r="D27" s="26"/>
    </row>
    <row r="28" spans="1:9" ht="18" customHeight="1" x14ac:dyDescent="0.15">
      <c r="A28" s="21" t="s">
        <v>7</v>
      </c>
    </row>
    <row r="29" spans="1:9" ht="18" customHeight="1" x14ac:dyDescent="0.15">
      <c r="A29" s="27"/>
    </row>
    <row r="30" spans="1:9" ht="18" customHeight="1" x14ac:dyDescent="0.15">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15"/>
  <cols>
    <col min="1" max="16384" width="9" style="21"/>
  </cols>
  <sheetData>
    <row r="1" spans="1:9" ht="18" customHeight="1" x14ac:dyDescent="0.15">
      <c r="A1" s="21" t="s">
        <v>142</v>
      </c>
    </row>
    <row r="3" spans="1:9" ht="18" customHeight="1" x14ac:dyDescent="0.15">
      <c r="H3" s="22"/>
      <c r="I3" s="23" t="s">
        <v>4</v>
      </c>
    </row>
    <row r="4" spans="1:9" ht="18" customHeight="1" x14ac:dyDescent="0.15">
      <c r="H4" s="22"/>
      <c r="I4" s="23" t="s">
        <v>5</v>
      </c>
    </row>
    <row r="6" spans="1:9" ht="18" customHeight="1" x14ac:dyDescent="0.15">
      <c r="A6" s="21" t="s">
        <v>51</v>
      </c>
      <c r="B6" s="26"/>
    </row>
    <row r="7" spans="1:9" ht="18" customHeight="1" x14ac:dyDescent="0.15">
      <c r="A7" s="353" t="s">
        <v>53</v>
      </c>
      <c r="B7" s="353"/>
      <c r="C7" s="353"/>
      <c r="D7" s="125" t="s">
        <v>50</v>
      </c>
    </row>
    <row r="8" spans="1:9" ht="18" customHeight="1" x14ac:dyDescent="0.15">
      <c r="A8" s="21" t="s">
        <v>52</v>
      </c>
      <c r="B8" s="26"/>
    </row>
    <row r="9" spans="1:9" ht="18" customHeight="1" x14ac:dyDescent="0.15">
      <c r="F9" s="24"/>
      <c r="G9" s="24"/>
      <c r="H9" s="24"/>
    </row>
    <row r="10" spans="1:9" ht="18" customHeight="1" x14ac:dyDescent="0.15">
      <c r="F10" s="351" t="s">
        <v>207</v>
      </c>
      <c r="G10" s="351"/>
      <c r="H10" s="351"/>
      <c r="I10" s="21" t="s">
        <v>205</v>
      </c>
    </row>
    <row r="11" spans="1:9" ht="18" customHeight="1" x14ac:dyDescent="0.15">
      <c r="F11" s="24"/>
      <c r="G11" s="24"/>
      <c r="H11" s="24"/>
    </row>
    <row r="14" spans="1:9" ht="18" customHeight="1" x14ac:dyDescent="0.15">
      <c r="A14" s="25" t="s">
        <v>29</v>
      </c>
      <c r="B14" s="25"/>
      <c r="C14" s="25"/>
      <c r="D14" s="25"/>
      <c r="E14" s="25"/>
      <c r="F14" s="25"/>
      <c r="G14" s="25"/>
      <c r="H14" s="25"/>
      <c r="I14" s="25"/>
    </row>
    <row r="17" spans="1:9" ht="18" customHeight="1" x14ac:dyDescent="0.15">
      <c r="A17" s="348" t="s">
        <v>139</v>
      </c>
      <c r="B17" s="348"/>
      <c r="C17" s="348"/>
      <c r="D17" s="348"/>
      <c r="E17" s="348"/>
      <c r="F17" s="348"/>
      <c r="G17" s="348"/>
      <c r="H17" s="348"/>
      <c r="I17" s="348"/>
    </row>
    <row r="18" spans="1:9" ht="18" customHeight="1" x14ac:dyDescent="0.15">
      <c r="A18" s="348"/>
      <c r="B18" s="348"/>
      <c r="C18" s="348"/>
      <c r="D18" s="348"/>
      <c r="E18" s="348"/>
      <c r="F18" s="348"/>
      <c r="G18" s="348"/>
      <c r="H18" s="348"/>
      <c r="I18" s="348"/>
    </row>
    <row r="20" spans="1:9" ht="18" customHeight="1" x14ac:dyDescent="0.15">
      <c r="A20" s="25" t="s">
        <v>30</v>
      </c>
      <c r="B20" s="25"/>
      <c r="C20" s="25"/>
      <c r="D20" s="25"/>
      <c r="E20" s="25"/>
      <c r="F20" s="25"/>
      <c r="G20" s="25"/>
      <c r="H20" s="25"/>
      <c r="I20" s="25"/>
    </row>
    <row r="22" spans="1:9" ht="18" customHeight="1" x14ac:dyDescent="0.15">
      <c r="A22" s="21" t="s">
        <v>31</v>
      </c>
    </row>
    <row r="24" spans="1:9" ht="18" customHeight="1" x14ac:dyDescent="0.15">
      <c r="A24" s="330" t="s">
        <v>152</v>
      </c>
      <c r="B24" s="330"/>
      <c r="C24" s="330"/>
      <c r="D24" s="330"/>
      <c r="E24" s="330"/>
      <c r="F24" s="330"/>
      <c r="G24" s="330"/>
      <c r="H24" s="330"/>
      <c r="I24" s="330"/>
    </row>
    <row r="25" spans="1:9" ht="18" customHeight="1" x14ac:dyDescent="0.15">
      <c r="A25" s="330"/>
      <c r="B25" s="330"/>
      <c r="C25" s="330"/>
      <c r="D25" s="330"/>
      <c r="E25" s="330"/>
      <c r="F25" s="330"/>
      <c r="G25" s="330"/>
      <c r="H25" s="330"/>
      <c r="I25" s="330"/>
    </row>
    <row r="26" spans="1:9" ht="18" customHeight="1" x14ac:dyDescent="0.15">
      <c r="A26" s="28"/>
      <c r="B26" s="28"/>
      <c r="C26" s="28"/>
      <c r="D26" s="28"/>
      <c r="E26" s="28"/>
      <c r="F26" s="28"/>
      <c r="G26" s="352" t="s">
        <v>32</v>
      </c>
      <c r="H26" s="352"/>
      <c r="I26" s="352"/>
    </row>
    <row r="27" spans="1:9" ht="18" customHeight="1" x14ac:dyDescent="0.15">
      <c r="A27" s="28"/>
      <c r="B27" s="28"/>
      <c r="C27" s="28"/>
      <c r="D27" s="28"/>
      <c r="E27" s="28"/>
      <c r="F27" s="28"/>
      <c r="G27" s="28"/>
      <c r="H27" s="28"/>
      <c r="I27" s="126"/>
    </row>
    <row r="28" spans="1:9" ht="18" customHeight="1" x14ac:dyDescent="0.15">
      <c r="A28" s="333" t="s">
        <v>153</v>
      </c>
      <c r="B28" s="333"/>
      <c r="C28" s="333"/>
      <c r="D28" s="333"/>
      <c r="E28" s="333"/>
      <c r="F28" s="333"/>
      <c r="G28" s="333"/>
      <c r="H28" s="333"/>
      <c r="I28" s="333"/>
    </row>
    <row r="29" spans="1:9" ht="18" customHeight="1" x14ac:dyDescent="0.15">
      <c r="A29" s="333"/>
      <c r="B29" s="333"/>
      <c r="C29" s="333"/>
      <c r="D29" s="333"/>
      <c r="E29" s="333"/>
      <c r="F29" s="333"/>
      <c r="G29" s="333"/>
      <c r="H29" s="333"/>
      <c r="I29" s="333"/>
    </row>
    <row r="30" spans="1:9" ht="18" customHeight="1" x14ac:dyDescent="0.15">
      <c r="A30" s="28"/>
      <c r="B30" s="28"/>
      <c r="C30" s="28"/>
      <c r="D30" s="28"/>
      <c r="E30" s="28"/>
      <c r="F30" s="28"/>
      <c r="G30" s="352" t="s">
        <v>32</v>
      </c>
      <c r="H30" s="352"/>
      <c r="I30" s="352"/>
    </row>
    <row r="32" spans="1:9" ht="27" customHeight="1" x14ac:dyDescent="0.15">
      <c r="A32" s="330" t="s">
        <v>151</v>
      </c>
      <c r="B32" s="330"/>
      <c r="C32" s="330"/>
      <c r="D32" s="330"/>
      <c r="E32" s="330"/>
      <c r="F32" s="330"/>
      <c r="G32" s="330"/>
      <c r="H32" s="330"/>
      <c r="I32" s="330"/>
    </row>
    <row r="33" spans="1:9" ht="27" customHeight="1" x14ac:dyDescent="0.15">
      <c r="A33" s="330"/>
      <c r="B33" s="330"/>
      <c r="C33" s="330"/>
      <c r="D33" s="330"/>
      <c r="E33" s="330"/>
      <c r="F33" s="330"/>
      <c r="G33" s="330"/>
      <c r="H33" s="330"/>
      <c r="I33" s="330"/>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3.125" style="1" customWidth="1"/>
    <col min="2" max="2" width="32.75" style="1" bestFit="1" customWidth="1"/>
    <col min="3" max="3" width="15.625" style="1" customWidth="1"/>
    <col min="4" max="16384" width="12.625" style="1"/>
  </cols>
  <sheetData>
    <row r="1" spans="1:14" ht="24" customHeight="1" x14ac:dyDescent="0.15">
      <c r="B1" s="1" t="s">
        <v>143</v>
      </c>
    </row>
    <row r="2" spans="1:14" ht="24" customHeight="1" x14ac:dyDescent="0.15">
      <c r="B2" s="355" t="s">
        <v>155</v>
      </c>
      <c r="C2" s="355"/>
      <c r="D2" s="355"/>
      <c r="E2" s="355"/>
      <c r="F2" s="355"/>
      <c r="G2" s="355"/>
      <c r="H2" s="355"/>
      <c r="I2" s="355"/>
      <c r="J2" s="355"/>
      <c r="K2" s="355"/>
      <c r="L2" s="355"/>
      <c r="M2" s="355"/>
      <c r="N2" s="355"/>
    </row>
    <row r="3" spans="1:14" ht="24" customHeight="1" x14ac:dyDescent="0.15">
      <c r="B3" s="135" t="s">
        <v>204</v>
      </c>
      <c r="F3" s="2"/>
      <c r="G3" s="2"/>
      <c r="L3" s="354" t="s">
        <v>197</v>
      </c>
      <c r="M3" s="354"/>
      <c r="N3" s="354"/>
    </row>
    <row r="4" spans="1:14" ht="7.5" customHeight="1" x14ac:dyDescent="0.15"/>
    <row r="5" spans="1:14" ht="24" customHeight="1" x14ac:dyDescent="0.15">
      <c r="B5" s="338" t="s">
        <v>47</v>
      </c>
      <c r="C5" s="339"/>
      <c r="D5" s="338" t="s">
        <v>46</v>
      </c>
      <c r="E5" s="340"/>
      <c r="F5" s="340"/>
      <c r="G5" s="340"/>
      <c r="H5" s="340"/>
      <c r="I5" s="340"/>
      <c r="J5" s="340"/>
      <c r="K5" s="340"/>
      <c r="L5" s="340"/>
      <c r="M5" s="339"/>
      <c r="N5" s="3"/>
    </row>
    <row r="6" spans="1:14" ht="24" customHeight="1" x14ac:dyDescent="0.15">
      <c r="B6" s="4"/>
      <c r="C6" s="5"/>
      <c r="D6" s="338" t="s">
        <v>210</v>
      </c>
      <c r="E6" s="340"/>
      <c r="F6" s="339"/>
      <c r="G6" s="338" t="s">
        <v>211</v>
      </c>
      <c r="H6" s="340"/>
      <c r="I6" s="340"/>
      <c r="J6" s="340"/>
      <c r="K6" s="340"/>
      <c r="L6" s="340"/>
      <c r="M6" s="339"/>
      <c r="N6" s="5"/>
    </row>
    <row r="7" spans="1:14" ht="24" customHeight="1" x14ac:dyDescent="0.15">
      <c r="B7" s="6" t="s">
        <v>156</v>
      </c>
      <c r="C7" s="7" t="s">
        <v>45</v>
      </c>
      <c r="D7" s="8"/>
      <c r="E7" s="8"/>
      <c r="F7" s="7"/>
      <c r="G7" s="8"/>
      <c r="H7" s="334" t="s">
        <v>44</v>
      </c>
      <c r="I7" s="335"/>
      <c r="J7" s="334" t="s">
        <v>43</v>
      </c>
      <c r="K7" s="335"/>
      <c r="L7" s="334" t="s">
        <v>42</v>
      </c>
      <c r="M7" s="335"/>
      <c r="N7" s="7" t="s">
        <v>13</v>
      </c>
    </row>
    <row r="8" spans="1:14" ht="24" customHeight="1" x14ac:dyDescent="0.15">
      <c r="B8" s="4"/>
      <c r="C8" s="7" t="s">
        <v>41</v>
      </c>
      <c r="D8" s="6" t="s">
        <v>38</v>
      </c>
      <c r="E8" s="6" t="s">
        <v>40</v>
      </c>
      <c r="F8" s="7" t="s">
        <v>39</v>
      </c>
      <c r="G8" s="6" t="s">
        <v>38</v>
      </c>
      <c r="H8" s="6"/>
      <c r="I8" s="8" t="s">
        <v>37</v>
      </c>
      <c r="J8" s="6"/>
      <c r="K8" s="8" t="s">
        <v>37</v>
      </c>
      <c r="L8" s="6"/>
      <c r="M8" s="8" t="s">
        <v>37</v>
      </c>
      <c r="N8" s="5"/>
    </row>
    <row r="9" spans="1:14" ht="24" customHeight="1" x14ac:dyDescent="0.15">
      <c r="B9" s="9"/>
      <c r="C9" s="10"/>
      <c r="D9" s="11"/>
      <c r="E9" s="11"/>
      <c r="F9" s="10"/>
      <c r="G9" s="11"/>
      <c r="H9" s="11"/>
      <c r="I9" s="11" t="s">
        <v>36</v>
      </c>
      <c r="J9" s="11"/>
      <c r="K9" s="11" t="s">
        <v>36</v>
      </c>
      <c r="L9" s="11"/>
      <c r="M9" s="11" t="s">
        <v>36</v>
      </c>
      <c r="N9" s="12"/>
    </row>
    <row r="10" spans="1:14" ht="20.100000000000001" customHeight="1" x14ac:dyDescent="0.15">
      <c r="B10" s="4"/>
      <c r="C10" s="13" t="s">
        <v>10</v>
      </c>
      <c r="D10" s="14"/>
      <c r="E10" s="14" t="s">
        <v>10</v>
      </c>
      <c r="F10" s="13" t="s">
        <v>10</v>
      </c>
      <c r="G10" s="14"/>
      <c r="H10" s="14" t="s">
        <v>10</v>
      </c>
      <c r="I10" s="14" t="s">
        <v>10</v>
      </c>
      <c r="J10" s="14" t="s">
        <v>10</v>
      </c>
      <c r="K10" s="14" t="s">
        <v>10</v>
      </c>
      <c r="L10" s="14" t="s">
        <v>10</v>
      </c>
      <c r="M10" s="13" t="s">
        <v>10</v>
      </c>
      <c r="N10" s="13"/>
    </row>
    <row r="11" spans="1:14" ht="24" customHeight="1" x14ac:dyDescent="0.15">
      <c r="B11" s="4" t="s">
        <v>35</v>
      </c>
      <c r="C11" s="15"/>
      <c r="D11" s="16"/>
      <c r="E11" s="16"/>
      <c r="F11" s="15"/>
      <c r="G11" s="16"/>
      <c r="H11" s="16"/>
      <c r="I11" s="16"/>
      <c r="J11" s="16"/>
      <c r="K11" s="16"/>
      <c r="L11" s="16"/>
      <c r="M11" s="15"/>
      <c r="N11" s="5"/>
    </row>
    <row r="12" spans="1:14" ht="24" customHeight="1" x14ac:dyDescent="0.15">
      <c r="B12" s="4"/>
      <c r="C12" s="15"/>
      <c r="D12" s="16"/>
      <c r="E12" s="16"/>
      <c r="F12" s="15"/>
      <c r="G12" s="16"/>
      <c r="H12" s="16"/>
      <c r="I12" s="16"/>
      <c r="J12" s="16"/>
      <c r="K12" s="16"/>
      <c r="L12" s="16"/>
      <c r="M12" s="15"/>
      <c r="N12" s="5"/>
    </row>
    <row r="13" spans="1:14" ht="24" customHeight="1" x14ac:dyDescent="0.15">
      <c r="B13" s="4" t="s">
        <v>34</v>
      </c>
      <c r="C13" s="17"/>
      <c r="D13" s="18"/>
      <c r="E13" s="18"/>
      <c r="F13" s="17"/>
      <c r="G13" s="18"/>
      <c r="H13" s="18"/>
      <c r="I13" s="18"/>
      <c r="J13" s="18"/>
      <c r="K13" s="18"/>
      <c r="L13" s="18"/>
      <c r="M13" s="17"/>
      <c r="N13" s="5"/>
    </row>
    <row r="14" spans="1:14" ht="24" customHeight="1" x14ac:dyDescent="0.15">
      <c r="B14" s="4" t="s">
        <v>33</v>
      </c>
      <c r="C14" s="17"/>
      <c r="D14" s="18"/>
      <c r="E14" s="18"/>
      <c r="F14" s="17"/>
      <c r="G14" s="18"/>
      <c r="H14" s="18"/>
      <c r="I14" s="18"/>
      <c r="J14" s="18"/>
      <c r="K14" s="18"/>
      <c r="L14" s="18"/>
      <c r="M14" s="17"/>
      <c r="N14" s="5"/>
    </row>
    <row r="15" spans="1:14" ht="24" customHeight="1" x14ac:dyDescent="0.15">
      <c r="B15" s="4"/>
      <c r="C15" s="17"/>
      <c r="D15" s="18"/>
      <c r="E15" s="18"/>
      <c r="F15" s="17"/>
      <c r="G15" s="18"/>
      <c r="H15" s="18"/>
      <c r="I15" s="18"/>
      <c r="J15" s="18"/>
      <c r="K15" s="18"/>
      <c r="L15" s="18"/>
      <c r="M15" s="17"/>
      <c r="N15" s="5"/>
    </row>
    <row r="16" spans="1:14" ht="24" customHeight="1" x14ac:dyDescent="0.15">
      <c r="A16" s="21"/>
      <c r="B16" s="4"/>
      <c r="C16" s="17"/>
      <c r="D16" s="18"/>
      <c r="E16" s="18"/>
      <c r="F16" s="17"/>
      <c r="G16" s="18"/>
      <c r="H16" s="18"/>
      <c r="I16" s="18"/>
      <c r="J16" s="18"/>
      <c r="K16" s="18"/>
      <c r="L16" s="18"/>
      <c r="M16" s="17"/>
      <c r="N16" s="5"/>
    </row>
    <row r="17" spans="2:14" ht="24" customHeight="1" x14ac:dyDescent="0.15">
      <c r="B17" s="9"/>
      <c r="C17" s="19"/>
      <c r="D17" s="20"/>
      <c r="E17" s="20"/>
      <c r="F17" s="19"/>
      <c r="G17" s="20"/>
      <c r="H17" s="20"/>
      <c r="I17" s="20"/>
      <c r="J17" s="20"/>
      <c r="K17" s="20"/>
      <c r="L17" s="20"/>
      <c r="M17" s="19"/>
      <c r="N17" s="12"/>
    </row>
    <row r="19" spans="2:14" ht="20.100000000000001" customHeight="1" x14ac:dyDescent="0.15">
      <c r="B19" s="1" t="s">
        <v>212</v>
      </c>
    </row>
    <row r="20" spans="2:14" ht="20.100000000000001" customHeight="1" x14ac:dyDescent="0.15">
      <c r="B20" s="1" t="s">
        <v>213</v>
      </c>
    </row>
    <row r="21" spans="2:14" ht="20.100000000000001" customHeight="1" x14ac:dyDescent="0.15">
      <c r="B21" s="1" t="s">
        <v>214</v>
      </c>
    </row>
    <row r="22" spans="2:14" ht="20.100000000000001" customHeight="1" x14ac:dyDescent="0.15">
      <c r="B22" s="1" t="s">
        <v>215</v>
      </c>
    </row>
    <row r="23" spans="2:14" ht="20.100000000000001" customHeight="1" x14ac:dyDescent="0.15">
      <c r="B23" s="1" t="s">
        <v>216</v>
      </c>
    </row>
    <row r="24" spans="2:14" ht="20.100000000000001" customHeight="1" x14ac:dyDescent="0.15">
      <c r="B24" s="1" t="s">
        <v>217</v>
      </c>
    </row>
    <row r="25" spans="2:14" ht="20.100000000000001" customHeight="1" x14ac:dyDescent="0.15">
      <c r="B25" s="1" t="s">
        <v>218</v>
      </c>
    </row>
    <row r="26" spans="2:14" ht="20.100000000000001" customHeight="1" x14ac:dyDescent="0.15">
      <c r="B26" s="1" t="s">
        <v>219</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15"/>
  <cols>
    <col min="1" max="1" width="18.375" style="50" customWidth="1"/>
    <col min="2" max="9" width="26.875" style="50" customWidth="1"/>
    <col min="10" max="16384" width="9" style="50"/>
  </cols>
  <sheetData>
    <row r="1" spans="1:9" s="30" customFormat="1" ht="28.5" customHeight="1" x14ac:dyDescent="0.15">
      <c r="A1" s="29" t="s">
        <v>118</v>
      </c>
    </row>
    <row r="2" spans="1:9" s="30" customFormat="1" ht="28.5" customHeight="1" x14ac:dyDescent="0.15">
      <c r="A2" s="31" t="s">
        <v>54</v>
      </c>
      <c r="B2" s="32" t="s">
        <v>56</v>
      </c>
      <c r="C2" s="33" t="s">
        <v>57</v>
      </c>
      <c r="D2" s="34" t="s">
        <v>58</v>
      </c>
      <c r="E2" s="35" t="s">
        <v>59</v>
      </c>
      <c r="F2" s="36" t="s">
        <v>60</v>
      </c>
      <c r="G2" s="37" t="s">
        <v>61</v>
      </c>
      <c r="H2" s="38" t="s">
        <v>62</v>
      </c>
      <c r="I2" s="51" t="s">
        <v>177</v>
      </c>
    </row>
    <row r="3" spans="1:9" s="30" customFormat="1" ht="28.5" customHeight="1" x14ac:dyDescent="0.15">
      <c r="A3" s="39" t="s">
        <v>55</v>
      </c>
      <c r="B3" s="40" t="s">
        <v>88</v>
      </c>
      <c r="C3" s="41" t="s">
        <v>89</v>
      </c>
      <c r="D3" s="42" t="s">
        <v>18</v>
      </c>
      <c r="E3" s="35" t="s">
        <v>468</v>
      </c>
      <c r="F3" s="36" t="s">
        <v>471</v>
      </c>
      <c r="G3" s="37" t="s">
        <v>183</v>
      </c>
      <c r="H3" s="38" t="s">
        <v>103</v>
      </c>
      <c r="I3" s="51" t="s">
        <v>179</v>
      </c>
    </row>
    <row r="4" spans="1:9" s="30" customFormat="1" ht="28.5" customHeight="1" x14ac:dyDescent="0.15">
      <c r="A4" s="39"/>
      <c r="B4" s="40" t="s">
        <v>90</v>
      </c>
      <c r="C4" s="41" t="s">
        <v>91</v>
      </c>
      <c r="D4" s="42" t="s">
        <v>19</v>
      </c>
      <c r="E4" s="31"/>
      <c r="F4" s="31"/>
      <c r="G4" s="31"/>
      <c r="H4" s="38" t="s">
        <v>104</v>
      </c>
      <c r="I4" s="31"/>
    </row>
    <row r="5" spans="1:9" s="30" customFormat="1" ht="28.5" customHeight="1" x14ac:dyDescent="0.15">
      <c r="A5" s="39"/>
      <c r="B5" s="40" t="s">
        <v>166</v>
      </c>
      <c r="C5" s="41" t="s">
        <v>93</v>
      </c>
      <c r="D5" s="42" t="s">
        <v>475</v>
      </c>
      <c r="E5" s="31"/>
      <c r="F5" s="31"/>
      <c r="G5" s="31"/>
      <c r="H5" s="38" t="s">
        <v>105</v>
      </c>
      <c r="I5" s="31"/>
    </row>
    <row r="6" spans="1:9" s="30" customFormat="1" ht="28.5" customHeight="1" x14ac:dyDescent="0.15">
      <c r="A6" s="39"/>
      <c r="B6" s="40" t="s">
        <v>87</v>
      </c>
      <c r="C6" s="31"/>
      <c r="D6" s="31"/>
      <c r="E6" s="31"/>
      <c r="F6" s="31"/>
      <c r="G6" s="31"/>
      <c r="H6" s="38" t="s">
        <v>184</v>
      </c>
      <c r="I6" s="31"/>
    </row>
    <row r="7" spans="1:9" s="30" customFormat="1" ht="28.5" customHeight="1" x14ac:dyDescent="0.15">
      <c r="A7" s="39"/>
      <c r="B7" s="40" t="s">
        <v>94</v>
      </c>
      <c r="C7" s="31"/>
      <c r="D7" s="31"/>
      <c r="E7" s="31"/>
      <c r="F7" s="31"/>
      <c r="G7" s="31"/>
      <c r="H7" s="38" t="s">
        <v>107</v>
      </c>
      <c r="I7" s="31"/>
    </row>
    <row r="8" spans="1:9" s="30" customFormat="1" ht="28.5" customHeight="1" x14ac:dyDescent="0.15">
      <c r="A8" s="39"/>
      <c r="B8" s="40" t="s">
        <v>168</v>
      </c>
      <c r="C8" s="31"/>
      <c r="D8" s="31"/>
      <c r="E8" s="31"/>
      <c r="F8" s="31"/>
      <c r="G8" s="31"/>
      <c r="H8" s="38" t="s">
        <v>108</v>
      </c>
      <c r="I8" s="31"/>
    </row>
    <row r="9" spans="1:9" s="30" customFormat="1" ht="28.5" customHeight="1" x14ac:dyDescent="0.15">
      <c r="A9" s="39"/>
      <c r="B9" s="40" t="s">
        <v>96</v>
      </c>
      <c r="C9" s="31"/>
      <c r="D9" s="31"/>
      <c r="E9" s="31"/>
      <c r="F9" s="31"/>
      <c r="G9" s="31"/>
      <c r="H9" s="38" t="s">
        <v>109</v>
      </c>
      <c r="I9" s="31"/>
    </row>
    <row r="10" spans="1:9" s="30" customFormat="1" ht="28.5" customHeight="1" x14ac:dyDescent="0.15">
      <c r="A10" s="39"/>
      <c r="B10" s="40" t="s">
        <v>188</v>
      </c>
      <c r="C10" s="31"/>
      <c r="D10" s="31"/>
      <c r="E10" s="31"/>
      <c r="F10" s="31"/>
      <c r="G10" s="31"/>
      <c r="H10" s="38" t="s">
        <v>92</v>
      </c>
      <c r="I10" s="31"/>
    </row>
    <row r="11" spans="1:9" s="30" customFormat="1" ht="36" x14ac:dyDescent="0.15">
      <c r="A11" s="39"/>
      <c r="B11" s="40" t="s">
        <v>189</v>
      </c>
      <c r="C11" s="31"/>
      <c r="D11" s="31"/>
      <c r="E11" s="31"/>
      <c r="F11" s="31"/>
      <c r="G11" s="31"/>
      <c r="H11" s="38" t="s">
        <v>110</v>
      </c>
      <c r="I11" s="31"/>
    </row>
    <row r="12" spans="1:9" s="30" customFormat="1" ht="28.5" customHeight="1" x14ac:dyDescent="0.15">
      <c r="A12" s="39"/>
      <c r="B12" s="40" t="s">
        <v>170</v>
      </c>
      <c r="C12" s="31"/>
      <c r="D12" s="31"/>
      <c r="E12" s="31"/>
      <c r="F12" s="31"/>
      <c r="G12" s="31"/>
      <c r="H12" s="38" t="s">
        <v>111</v>
      </c>
      <c r="I12" s="31"/>
    </row>
    <row r="13" spans="1:9" s="30" customFormat="1" ht="28.5" customHeight="1" x14ac:dyDescent="0.15">
      <c r="A13" s="39"/>
      <c r="B13" s="40" t="s">
        <v>172</v>
      </c>
      <c r="C13" s="31"/>
      <c r="D13" s="31"/>
      <c r="E13" s="31"/>
      <c r="F13" s="31"/>
      <c r="G13" s="31"/>
      <c r="H13" s="38" t="s">
        <v>20</v>
      </c>
      <c r="I13" s="31"/>
    </row>
    <row r="14" spans="1:9" s="30" customFormat="1" ht="28.5" customHeight="1" x14ac:dyDescent="0.15">
      <c r="A14" s="39"/>
      <c r="B14" s="31"/>
      <c r="C14" s="31"/>
      <c r="D14" s="31"/>
      <c r="E14" s="31"/>
      <c r="F14" s="31"/>
      <c r="G14" s="31"/>
      <c r="H14" s="38" t="s">
        <v>191</v>
      </c>
      <c r="I14" s="31"/>
    </row>
    <row r="15" spans="1:9" s="30" customFormat="1" ht="28.5" customHeight="1" x14ac:dyDescent="0.15">
      <c r="A15" s="39"/>
      <c r="B15" s="31"/>
      <c r="C15" s="31"/>
      <c r="D15" s="31"/>
      <c r="E15" s="31"/>
      <c r="F15" s="31"/>
      <c r="G15" s="31"/>
      <c r="H15" s="38" t="s">
        <v>193</v>
      </c>
      <c r="I15" s="31"/>
    </row>
    <row r="16" spans="1:9" s="30" customFormat="1" ht="28.5" customHeight="1" x14ac:dyDescent="0.15">
      <c r="A16" s="39"/>
      <c r="B16" s="31"/>
      <c r="C16" s="31"/>
      <c r="D16" s="31"/>
      <c r="E16" s="31"/>
      <c r="F16" s="31"/>
      <c r="G16" s="31"/>
      <c r="H16" s="38" t="s">
        <v>112</v>
      </c>
      <c r="I16" s="31"/>
    </row>
    <row r="17" spans="1:9" s="30" customFormat="1" ht="28.5" customHeight="1" x14ac:dyDescent="0.15">
      <c r="A17" s="39"/>
      <c r="B17" s="31"/>
      <c r="C17" s="31"/>
      <c r="D17" s="31"/>
      <c r="E17" s="31"/>
      <c r="F17" s="31"/>
      <c r="G17" s="31"/>
      <c r="H17" s="38" t="s">
        <v>113</v>
      </c>
      <c r="I17" s="31"/>
    </row>
    <row r="18" spans="1:9" s="30" customFormat="1" ht="28.5" customHeight="1" x14ac:dyDescent="0.15">
      <c r="A18" s="39"/>
      <c r="B18" s="31"/>
      <c r="C18" s="31"/>
      <c r="D18" s="31"/>
      <c r="E18" s="31"/>
      <c r="F18" s="31"/>
      <c r="G18" s="31"/>
      <c r="H18" s="38" t="s">
        <v>80</v>
      </c>
      <c r="I18" s="31"/>
    </row>
    <row r="19" spans="1:9" s="30" customFormat="1" ht="28.5" customHeight="1" x14ac:dyDescent="0.15">
      <c r="A19" s="39"/>
      <c r="B19" s="31"/>
      <c r="C19" s="31"/>
      <c r="D19" s="31"/>
      <c r="E19" s="31"/>
      <c r="F19" s="31"/>
      <c r="G19" s="31"/>
      <c r="H19" s="38" t="s">
        <v>114</v>
      </c>
      <c r="I19" s="31"/>
    </row>
    <row r="20" spans="1:9" s="30" customFormat="1" ht="28.5" customHeight="1" x14ac:dyDescent="0.15">
      <c r="A20" s="39"/>
      <c r="B20" s="31"/>
      <c r="C20" s="31"/>
      <c r="D20" s="31"/>
      <c r="E20" s="31"/>
      <c r="F20" s="31"/>
      <c r="G20" s="31"/>
      <c r="H20" s="38" t="s">
        <v>483</v>
      </c>
      <c r="I20" s="31"/>
    </row>
    <row r="21" spans="1:9" s="30" customFormat="1" ht="28.5" customHeight="1" x14ac:dyDescent="0.15">
      <c r="A21" s="39"/>
      <c r="B21" s="31"/>
      <c r="C21" s="31"/>
      <c r="D21" s="31"/>
      <c r="E21" s="31"/>
      <c r="F21" s="31"/>
      <c r="G21" s="31"/>
      <c r="H21" s="38" t="s">
        <v>95</v>
      </c>
      <c r="I21" s="31"/>
    </row>
    <row r="22" spans="1:9" s="30" customFormat="1" ht="28.5" customHeight="1" x14ac:dyDescent="0.15">
      <c r="A22" s="39"/>
      <c r="B22" s="31"/>
      <c r="C22" s="31"/>
      <c r="D22" s="31"/>
      <c r="E22" s="31"/>
      <c r="F22" s="31"/>
      <c r="G22" s="31"/>
      <c r="H22" s="38" t="s">
        <v>97</v>
      </c>
      <c r="I22" s="31"/>
    </row>
    <row r="23" spans="1:9" s="30" customFormat="1" ht="28.5" customHeight="1" x14ac:dyDescent="0.15">
      <c r="A23" s="39"/>
      <c r="B23" s="31"/>
      <c r="C23" s="31"/>
      <c r="D23" s="31"/>
      <c r="E23" s="31"/>
      <c r="F23" s="31"/>
      <c r="G23" s="31"/>
      <c r="H23" s="38" t="s">
        <v>98</v>
      </c>
      <c r="I23" s="31"/>
    </row>
    <row r="24" spans="1:9" s="30" customFormat="1" ht="28.5" customHeight="1" x14ac:dyDescent="0.15">
      <c r="A24" s="39"/>
      <c r="B24" s="31"/>
      <c r="C24" s="31"/>
      <c r="D24" s="31"/>
      <c r="E24" s="31"/>
      <c r="F24" s="31"/>
      <c r="G24" s="31"/>
      <c r="H24" s="38" t="s">
        <v>99</v>
      </c>
      <c r="I24" s="31"/>
    </row>
    <row r="25" spans="1:9" s="30" customFormat="1" ht="28.5" customHeight="1" x14ac:dyDescent="0.15">
      <c r="A25" s="39"/>
      <c r="B25" s="31"/>
      <c r="C25" s="31"/>
      <c r="D25" s="31"/>
      <c r="E25" s="31"/>
      <c r="F25" s="31"/>
      <c r="G25" s="31"/>
      <c r="H25" s="38" t="s">
        <v>100</v>
      </c>
      <c r="I25" s="31"/>
    </row>
    <row r="26" spans="1:9" s="30" customFormat="1" ht="28.5" customHeight="1" x14ac:dyDescent="0.15">
      <c r="A26" s="43"/>
      <c r="B26" s="31"/>
      <c r="C26" s="31"/>
      <c r="D26" s="31"/>
      <c r="E26" s="31"/>
      <c r="F26" s="31"/>
      <c r="G26" s="31"/>
      <c r="H26" s="38" t="s">
        <v>101</v>
      </c>
      <c r="I26" s="31"/>
    </row>
    <row r="27" spans="1:9" s="46" customFormat="1" ht="28.5" customHeight="1" x14ac:dyDescent="0.15">
      <c r="A27" s="44"/>
      <c r="B27" s="45"/>
      <c r="H27" s="47"/>
    </row>
    <row r="28" spans="1:9" s="46" customFormat="1" ht="28.5" customHeight="1" x14ac:dyDescent="0.15">
      <c r="A28" s="31" t="s">
        <v>55</v>
      </c>
      <c r="B28" s="48" t="s">
        <v>63</v>
      </c>
      <c r="C28" s="45"/>
      <c r="D28" s="45"/>
      <c r="E28" s="45"/>
      <c r="F28" s="49"/>
      <c r="H28" s="47"/>
    </row>
    <row r="29" spans="1:9" s="30" customFormat="1" ht="28.5" customHeight="1" x14ac:dyDescent="0.15">
      <c r="A29" s="40" t="s">
        <v>88</v>
      </c>
      <c r="B29" s="31" t="s">
        <v>470</v>
      </c>
      <c r="C29" s="31"/>
      <c r="D29" s="31"/>
      <c r="E29" s="31"/>
      <c r="F29" s="31"/>
    </row>
    <row r="30" spans="1:9" s="30" customFormat="1" ht="28.5" customHeight="1" x14ac:dyDescent="0.15">
      <c r="A30" s="40" t="s">
        <v>90</v>
      </c>
      <c r="B30" s="31" t="s">
        <v>470</v>
      </c>
      <c r="C30" s="31"/>
      <c r="D30" s="31"/>
      <c r="E30" s="31"/>
      <c r="F30" s="31"/>
    </row>
    <row r="31" spans="1:9" s="30" customFormat="1" ht="28.5" customHeight="1" x14ac:dyDescent="0.15">
      <c r="A31" s="40" t="s">
        <v>166</v>
      </c>
      <c r="B31" s="31" t="s">
        <v>470</v>
      </c>
      <c r="C31" s="31"/>
      <c r="D31" s="31"/>
      <c r="E31" s="31"/>
      <c r="F31" s="31"/>
    </row>
    <row r="32" spans="1:9" s="30" customFormat="1" ht="28.5" customHeight="1" x14ac:dyDescent="0.15">
      <c r="A32" s="40" t="s">
        <v>87</v>
      </c>
      <c r="B32" s="31" t="s">
        <v>64</v>
      </c>
      <c r="C32" s="31" t="s">
        <v>65</v>
      </c>
      <c r="D32" s="31"/>
      <c r="E32" s="31"/>
      <c r="F32" s="31"/>
    </row>
    <row r="33" spans="1:6" s="30" customFormat="1" ht="28.5" customHeight="1" x14ac:dyDescent="0.15">
      <c r="A33" s="40" t="s">
        <v>94</v>
      </c>
      <c r="B33" s="31" t="s">
        <v>470</v>
      </c>
      <c r="C33" s="31"/>
      <c r="D33" s="31"/>
      <c r="E33" s="31"/>
      <c r="F33" s="31"/>
    </row>
    <row r="34" spans="1:6" s="30" customFormat="1" ht="28.5" customHeight="1" x14ac:dyDescent="0.15">
      <c r="A34" s="40" t="s">
        <v>168</v>
      </c>
      <c r="B34" s="31" t="s">
        <v>470</v>
      </c>
      <c r="C34" s="31"/>
      <c r="D34" s="31"/>
      <c r="E34" s="31"/>
      <c r="F34" s="31"/>
    </row>
    <row r="35" spans="1:6" s="30" customFormat="1" ht="28.5" customHeight="1" x14ac:dyDescent="0.15">
      <c r="A35" s="40" t="s">
        <v>96</v>
      </c>
      <c r="B35" s="31" t="s">
        <v>470</v>
      </c>
      <c r="C35" s="31"/>
      <c r="D35" s="31"/>
      <c r="E35" s="31"/>
      <c r="F35" s="31"/>
    </row>
    <row r="36" spans="1:6" s="30" customFormat="1" ht="36" x14ac:dyDescent="0.15">
      <c r="A36" s="40" t="s">
        <v>187</v>
      </c>
      <c r="B36" s="31" t="s">
        <v>470</v>
      </c>
      <c r="C36" s="31"/>
      <c r="D36" s="31"/>
      <c r="E36" s="31"/>
      <c r="F36" s="31"/>
    </row>
    <row r="37" spans="1:6" s="30" customFormat="1" ht="48" x14ac:dyDescent="0.15">
      <c r="A37" s="40" t="s">
        <v>186</v>
      </c>
      <c r="B37" s="31" t="s">
        <v>470</v>
      </c>
      <c r="C37" s="31"/>
      <c r="D37" s="31"/>
      <c r="E37" s="31"/>
      <c r="F37" s="31"/>
    </row>
    <row r="38" spans="1:6" s="30" customFormat="1" ht="24" x14ac:dyDescent="0.15">
      <c r="A38" s="40" t="s">
        <v>170</v>
      </c>
      <c r="B38" s="31" t="s">
        <v>470</v>
      </c>
      <c r="C38" s="31"/>
      <c r="D38" s="31"/>
      <c r="E38" s="31"/>
      <c r="F38" s="31"/>
    </row>
    <row r="39" spans="1:6" s="30" customFormat="1" ht="28.5" customHeight="1" x14ac:dyDescent="0.15">
      <c r="A39" s="40" t="s">
        <v>172</v>
      </c>
      <c r="B39" s="31" t="s">
        <v>470</v>
      </c>
      <c r="C39" s="31"/>
      <c r="D39" s="31"/>
      <c r="E39" s="31"/>
      <c r="F39" s="31"/>
    </row>
    <row r="40" spans="1:6" s="30" customFormat="1" ht="28.5" customHeight="1" x14ac:dyDescent="0.15">
      <c r="A40" s="41" t="s">
        <v>89</v>
      </c>
      <c r="B40" s="31" t="s">
        <v>66</v>
      </c>
      <c r="C40" s="31" t="s">
        <v>67</v>
      </c>
      <c r="D40" s="31"/>
      <c r="E40" s="31"/>
      <c r="F40" s="31"/>
    </row>
    <row r="41" spans="1:6" s="30" customFormat="1" ht="28.5" customHeight="1" x14ac:dyDescent="0.15">
      <c r="A41" s="41" t="s">
        <v>91</v>
      </c>
      <c r="B41" s="31" t="s">
        <v>173</v>
      </c>
      <c r="C41" s="31" t="s">
        <v>68</v>
      </c>
      <c r="D41" s="31" t="s">
        <v>479</v>
      </c>
      <c r="E41" s="31" t="s">
        <v>69</v>
      </c>
      <c r="F41" s="31" t="s">
        <v>117</v>
      </c>
    </row>
    <row r="42" spans="1:6" s="30" customFormat="1" ht="28.5" customHeight="1" x14ac:dyDescent="0.15">
      <c r="A42" s="41" t="s">
        <v>93</v>
      </c>
      <c r="B42" s="31" t="s">
        <v>115</v>
      </c>
      <c r="C42" s="31" t="s">
        <v>116</v>
      </c>
      <c r="D42" s="31"/>
      <c r="E42" s="31"/>
      <c r="F42" s="31"/>
    </row>
    <row r="43" spans="1:6" s="30" customFormat="1" ht="28.5" customHeight="1" x14ac:dyDescent="0.15">
      <c r="A43" s="42" t="s">
        <v>180</v>
      </c>
      <c r="B43" s="31" t="s">
        <v>470</v>
      </c>
      <c r="C43" s="31"/>
      <c r="D43" s="31"/>
      <c r="E43" s="31"/>
      <c r="F43" s="31"/>
    </row>
    <row r="44" spans="1:6" s="30" customFormat="1" ht="28.5" customHeight="1" x14ac:dyDescent="0.15">
      <c r="A44" s="42" t="s">
        <v>181</v>
      </c>
      <c r="B44" s="31" t="s">
        <v>470</v>
      </c>
      <c r="C44" s="31"/>
      <c r="D44" s="31"/>
      <c r="E44" s="31"/>
      <c r="F44" s="31"/>
    </row>
    <row r="45" spans="1:6" s="30" customFormat="1" ht="28.5" customHeight="1" x14ac:dyDescent="0.15">
      <c r="A45" s="42" t="s">
        <v>182</v>
      </c>
      <c r="B45" s="31" t="s">
        <v>470</v>
      </c>
      <c r="C45" s="31"/>
      <c r="D45" s="31"/>
      <c r="E45" s="31"/>
      <c r="F45" s="31"/>
    </row>
    <row r="46" spans="1:6" s="30" customFormat="1" ht="28.5" customHeight="1" x14ac:dyDescent="0.15">
      <c r="A46" s="35" t="s">
        <v>474</v>
      </c>
      <c r="B46" s="31" t="s">
        <v>470</v>
      </c>
      <c r="C46" s="31"/>
      <c r="D46" s="31"/>
      <c r="E46" s="31"/>
      <c r="F46" s="31"/>
    </row>
    <row r="47" spans="1:6" s="30" customFormat="1" ht="28.5" customHeight="1" x14ac:dyDescent="0.15">
      <c r="A47" s="36" t="s">
        <v>471</v>
      </c>
      <c r="B47" s="89" t="s">
        <v>470</v>
      </c>
      <c r="C47" s="31"/>
      <c r="D47" s="31"/>
      <c r="E47" s="31"/>
      <c r="F47" s="31"/>
    </row>
    <row r="48" spans="1:6" s="30" customFormat="1" ht="28.5" customHeight="1" x14ac:dyDescent="0.15">
      <c r="A48" s="37" t="s">
        <v>183</v>
      </c>
      <c r="B48" s="31" t="s">
        <v>470</v>
      </c>
      <c r="C48" s="31"/>
      <c r="D48" s="31"/>
      <c r="E48" s="31"/>
      <c r="F48" s="31"/>
    </row>
    <row r="49" spans="1:6" s="30" customFormat="1" ht="28.5" customHeight="1" x14ac:dyDescent="0.15">
      <c r="A49" s="38" t="s">
        <v>103</v>
      </c>
      <c r="B49" s="31" t="s">
        <v>79</v>
      </c>
      <c r="C49" s="31"/>
      <c r="D49" s="31"/>
      <c r="E49" s="31"/>
      <c r="F49" s="31"/>
    </row>
    <row r="50" spans="1:6" s="30" customFormat="1" ht="28.5" customHeight="1" x14ac:dyDescent="0.15">
      <c r="A50" s="38" t="s">
        <v>104</v>
      </c>
      <c r="B50" s="31" t="s">
        <v>70</v>
      </c>
      <c r="C50" s="31"/>
      <c r="D50" s="31"/>
      <c r="E50" s="31"/>
      <c r="F50" s="31"/>
    </row>
    <row r="51" spans="1:6" s="30" customFormat="1" ht="36" x14ac:dyDescent="0.15">
      <c r="A51" s="38" t="s">
        <v>105</v>
      </c>
      <c r="B51" s="31" t="s">
        <v>70</v>
      </c>
      <c r="C51" s="31" t="s">
        <v>71</v>
      </c>
      <c r="D51" s="31"/>
      <c r="E51" s="31"/>
      <c r="F51" s="31"/>
    </row>
    <row r="52" spans="1:6" s="30" customFormat="1" ht="28.5" customHeight="1" x14ac:dyDescent="0.15">
      <c r="A52" s="38" t="s">
        <v>106</v>
      </c>
      <c r="B52" s="31" t="s">
        <v>70</v>
      </c>
      <c r="C52" s="31" t="s">
        <v>72</v>
      </c>
      <c r="D52" s="31" t="s">
        <v>71</v>
      </c>
      <c r="E52" s="31" t="s">
        <v>73</v>
      </c>
      <c r="F52" s="31"/>
    </row>
    <row r="53" spans="1:6" s="30" customFormat="1" ht="28.5" customHeight="1" x14ac:dyDescent="0.15">
      <c r="A53" s="38" t="s">
        <v>107</v>
      </c>
      <c r="B53" s="31" t="s">
        <v>74</v>
      </c>
      <c r="C53" s="31" t="s">
        <v>75</v>
      </c>
      <c r="D53" s="31" t="s">
        <v>76</v>
      </c>
      <c r="E53" s="31"/>
      <c r="F53" s="31"/>
    </row>
    <row r="54" spans="1:6" s="30" customFormat="1" ht="28.5" customHeight="1" x14ac:dyDescent="0.15">
      <c r="A54" s="38" t="s">
        <v>108</v>
      </c>
      <c r="B54" s="31" t="s">
        <v>70</v>
      </c>
      <c r="C54" s="31"/>
      <c r="D54" s="31"/>
      <c r="E54" s="31"/>
      <c r="F54" s="31"/>
    </row>
    <row r="55" spans="1:6" s="30" customFormat="1" ht="28.5" customHeight="1" x14ac:dyDescent="0.15">
      <c r="A55" s="38" t="s">
        <v>109</v>
      </c>
      <c r="B55" s="31" t="s">
        <v>70</v>
      </c>
      <c r="C55" s="31"/>
      <c r="D55" s="31"/>
      <c r="E55" s="31"/>
      <c r="F55" s="31"/>
    </row>
    <row r="56" spans="1:6" s="30" customFormat="1" ht="28.5" customHeight="1" x14ac:dyDescent="0.15">
      <c r="A56" s="38" t="s">
        <v>92</v>
      </c>
      <c r="B56" s="31" t="s">
        <v>77</v>
      </c>
      <c r="C56" s="31"/>
      <c r="D56" s="31"/>
      <c r="E56" s="31"/>
      <c r="F56" s="31"/>
    </row>
    <row r="57" spans="1:6" s="30" customFormat="1" ht="28.5" customHeight="1" x14ac:dyDescent="0.15">
      <c r="A57" s="38" t="s">
        <v>110</v>
      </c>
      <c r="B57" s="31" t="s">
        <v>70</v>
      </c>
      <c r="C57" s="31"/>
      <c r="D57" s="31"/>
      <c r="E57" s="31"/>
      <c r="F57" s="31"/>
    </row>
    <row r="58" spans="1:6" s="30" customFormat="1" ht="28.5" customHeight="1" x14ac:dyDescent="0.15">
      <c r="A58" s="38" t="s">
        <v>111</v>
      </c>
      <c r="B58" s="31" t="s">
        <v>70</v>
      </c>
      <c r="C58" s="31" t="s">
        <v>72</v>
      </c>
      <c r="D58" s="31"/>
      <c r="E58" s="31"/>
      <c r="F58" s="31"/>
    </row>
    <row r="59" spans="1:6" s="30" customFormat="1" ht="28.5" customHeight="1" x14ac:dyDescent="0.15">
      <c r="A59" s="38" t="s">
        <v>20</v>
      </c>
      <c r="B59" s="31" t="s">
        <v>70</v>
      </c>
      <c r="C59" s="31"/>
      <c r="D59" s="31"/>
      <c r="E59" s="31"/>
      <c r="F59" s="31"/>
    </row>
    <row r="60" spans="1:6" s="30" customFormat="1" ht="36" x14ac:dyDescent="0.15">
      <c r="A60" s="38" t="s">
        <v>190</v>
      </c>
      <c r="B60" s="31" t="s">
        <v>78</v>
      </c>
      <c r="C60" s="31"/>
      <c r="D60" s="31"/>
      <c r="E60" s="31"/>
      <c r="F60" s="31"/>
    </row>
    <row r="61" spans="1:6" s="30" customFormat="1" ht="36" x14ac:dyDescent="0.15">
      <c r="A61" s="38" t="s">
        <v>194</v>
      </c>
      <c r="B61" s="31" t="s">
        <v>78</v>
      </c>
      <c r="C61" s="31"/>
      <c r="D61" s="31"/>
      <c r="E61" s="31"/>
      <c r="F61" s="31"/>
    </row>
    <row r="62" spans="1:6" s="30" customFormat="1" ht="28.5" customHeight="1" x14ac:dyDescent="0.15">
      <c r="A62" s="38" t="s">
        <v>112</v>
      </c>
      <c r="B62" s="31" t="s">
        <v>79</v>
      </c>
      <c r="C62" s="31"/>
      <c r="D62" s="31"/>
      <c r="E62" s="31"/>
      <c r="F62" s="31"/>
    </row>
    <row r="63" spans="1:6" s="30" customFormat="1" ht="28.5" customHeight="1" x14ac:dyDescent="0.15">
      <c r="A63" s="38" t="s">
        <v>113</v>
      </c>
      <c r="B63" s="31" t="s">
        <v>79</v>
      </c>
      <c r="C63" s="31"/>
      <c r="D63" s="31"/>
      <c r="E63" s="31"/>
      <c r="F63" s="31"/>
    </row>
    <row r="64" spans="1:6" s="30" customFormat="1" ht="28.5" customHeight="1" x14ac:dyDescent="0.15">
      <c r="A64" s="38" t="s">
        <v>80</v>
      </c>
      <c r="B64" s="31" t="s">
        <v>81</v>
      </c>
      <c r="C64" s="31"/>
      <c r="D64" s="31"/>
      <c r="E64" s="31"/>
      <c r="F64" s="31"/>
    </row>
    <row r="65" spans="1:6" s="30" customFormat="1" ht="24" x14ac:dyDescent="0.15">
      <c r="A65" s="38" t="s">
        <v>114</v>
      </c>
      <c r="B65" s="31" t="s">
        <v>79</v>
      </c>
      <c r="C65" s="31"/>
      <c r="D65" s="31"/>
      <c r="E65" s="31"/>
      <c r="F65" s="31"/>
    </row>
    <row r="66" spans="1:6" s="30" customFormat="1" ht="24" customHeight="1" x14ac:dyDescent="0.15">
      <c r="A66" s="38" t="s">
        <v>482</v>
      </c>
      <c r="B66" s="31" t="s">
        <v>481</v>
      </c>
      <c r="C66" s="31"/>
      <c r="D66" s="31"/>
      <c r="E66" s="31"/>
      <c r="F66" s="31"/>
    </row>
    <row r="67" spans="1:6" s="30" customFormat="1" ht="28.5" customHeight="1" x14ac:dyDescent="0.15">
      <c r="A67" s="38" t="s">
        <v>95</v>
      </c>
      <c r="B67" s="31" t="s">
        <v>82</v>
      </c>
      <c r="C67" s="31"/>
      <c r="D67" s="31"/>
      <c r="E67" s="31"/>
      <c r="F67" s="31"/>
    </row>
    <row r="68" spans="1:6" s="30" customFormat="1" ht="28.5" customHeight="1" x14ac:dyDescent="0.15">
      <c r="A68" s="38" t="s">
        <v>97</v>
      </c>
      <c r="B68" s="31" t="s">
        <v>70</v>
      </c>
      <c r="C68" s="31"/>
      <c r="D68" s="31"/>
      <c r="E68" s="31"/>
      <c r="F68" s="31"/>
    </row>
    <row r="69" spans="1:6" s="30" customFormat="1" ht="28.5" customHeight="1" x14ac:dyDescent="0.15">
      <c r="A69" s="38" t="s">
        <v>98</v>
      </c>
      <c r="B69" s="31" t="s">
        <v>83</v>
      </c>
      <c r="C69" s="31"/>
      <c r="D69" s="31"/>
      <c r="E69" s="31"/>
      <c r="F69" s="31"/>
    </row>
    <row r="70" spans="1:6" s="30" customFormat="1" ht="28.5" customHeight="1" x14ac:dyDescent="0.15">
      <c r="A70" s="38" t="s">
        <v>99</v>
      </c>
      <c r="B70" s="31" t="s">
        <v>84</v>
      </c>
      <c r="C70" s="31"/>
      <c r="D70" s="31"/>
      <c r="E70" s="31"/>
      <c r="F70" s="31"/>
    </row>
    <row r="71" spans="1:6" s="30" customFormat="1" ht="28.5" customHeight="1" x14ac:dyDescent="0.15">
      <c r="A71" s="38" t="s">
        <v>100</v>
      </c>
      <c r="B71" s="31" t="s">
        <v>85</v>
      </c>
      <c r="C71" s="31"/>
      <c r="D71" s="31"/>
      <c r="E71" s="31"/>
      <c r="F71" s="31"/>
    </row>
    <row r="72" spans="1:6" s="30" customFormat="1" ht="28.5" customHeight="1" x14ac:dyDescent="0.15">
      <c r="A72" s="38" t="s">
        <v>102</v>
      </c>
      <c r="B72" s="31" t="s">
        <v>175</v>
      </c>
      <c r="C72" s="31" t="s">
        <v>86</v>
      </c>
      <c r="D72" s="31"/>
      <c r="E72" s="31"/>
      <c r="F72" s="31"/>
    </row>
    <row r="73" spans="1:6" ht="28.5" customHeight="1" x14ac:dyDescent="0.15">
      <c r="A73" s="51" t="s">
        <v>179</v>
      </c>
      <c r="B73" s="31" t="s">
        <v>470</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15"/>
  <cols>
    <col min="1" max="1" width="23.75" style="50" customWidth="1"/>
    <col min="2" max="3" width="26.875" style="50" customWidth="1"/>
    <col min="4" max="6" width="13.375" style="50" customWidth="1"/>
    <col min="7" max="16384" width="9" style="50"/>
  </cols>
  <sheetData>
    <row r="1" spans="1:6" ht="28.5" customHeight="1" x14ac:dyDescent="0.15">
      <c r="C1" s="52"/>
      <c r="E1" s="52"/>
    </row>
    <row r="2" spans="1:6" ht="28.5" customHeight="1" x14ac:dyDescent="0.15">
      <c r="A2" s="31" t="s">
        <v>119</v>
      </c>
      <c r="B2" s="31" t="s">
        <v>120</v>
      </c>
      <c r="C2" s="48" t="s">
        <v>121</v>
      </c>
      <c r="D2" s="31" t="s">
        <v>122</v>
      </c>
      <c r="E2" s="31" t="s">
        <v>123</v>
      </c>
      <c r="F2" s="31" t="s">
        <v>124</v>
      </c>
    </row>
    <row r="3" spans="1:6" s="30" customFormat="1" ht="28.5" customHeight="1" x14ac:dyDescent="0.15">
      <c r="A3" s="32" t="s">
        <v>56</v>
      </c>
      <c r="B3" s="40" t="s">
        <v>88</v>
      </c>
      <c r="D3" s="61">
        <v>0.33333333333333331</v>
      </c>
      <c r="E3" s="61">
        <v>0.66666666666666663</v>
      </c>
      <c r="F3" s="61">
        <v>0.5</v>
      </c>
    </row>
    <row r="4" spans="1:6" s="30" customFormat="1" ht="28.5" customHeight="1" x14ac:dyDescent="0.15">
      <c r="A4" s="62"/>
      <c r="B4" s="40" t="s">
        <v>90</v>
      </c>
      <c r="D4" s="61">
        <v>0.33333333333333331</v>
      </c>
      <c r="E4" s="61">
        <v>0.66666666666666663</v>
      </c>
      <c r="F4" s="61">
        <v>0.5</v>
      </c>
    </row>
    <row r="5" spans="1:6" s="30" customFormat="1" ht="28.5" customHeight="1" x14ac:dyDescent="0.15">
      <c r="A5" s="62"/>
      <c r="B5" s="40" t="s">
        <v>165</v>
      </c>
      <c r="D5" s="61">
        <v>0.33333333333333331</v>
      </c>
      <c r="E5" s="61">
        <v>0.66666666666666663</v>
      </c>
      <c r="F5" s="61">
        <v>0.5</v>
      </c>
    </row>
    <row r="6" spans="1:6" s="30" customFormat="1" ht="28.5" customHeight="1" x14ac:dyDescent="0.15">
      <c r="A6" s="62"/>
      <c r="B6" s="32" t="s">
        <v>87</v>
      </c>
      <c r="C6" s="31" t="s">
        <v>64</v>
      </c>
      <c r="D6" s="61">
        <v>0.33333333333333331</v>
      </c>
      <c r="E6" s="61">
        <v>0.66666666666666663</v>
      </c>
      <c r="F6" s="61">
        <v>0.5</v>
      </c>
    </row>
    <row r="7" spans="1:6" s="30" customFormat="1" ht="28.5" customHeight="1" x14ac:dyDescent="0.15">
      <c r="A7" s="62"/>
      <c r="B7" s="53"/>
      <c r="C7" s="31" t="s">
        <v>65</v>
      </c>
      <c r="D7" s="61">
        <v>0.33333333333333331</v>
      </c>
      <c r="E7" s="61">
        <v>0.66666666666666663</v>
      </c>
      <c r="F7" s="61">
        <v>0.5</v>
      </c>
    </row>
    <row r="8" spans="1:6" s="30" customFormat="1" ht="28.5" customHeight="1" x14ac:dyDescent="0.15">
      <c r="A8" s="62"/>
      <c r="B8" s="40" t="s">
        <v>94</v>
      </c>
      <c r="D8" s="61">
        <v>0.33333333333333331</v>
      </c>
      <c r="E8" s="63" t="s">
        <v>470</v>
      </c>
      <c r="F8" s="63" t="s">
        <v>470</v>
      </c>
    </row>
    <row r="9" spans="1:6" s="30" customFormat="1" ht="28.5" customHeight="1" x14ac:dyDescent="0.15">
      <c r="A9" s="62"/>
      <c r="B9" s="40" t="s">
        <v>167</v>
      </c>
      <c r="D9" s="61">
        <v>0.5</v>
      </c>
      <c r="E9" s="63" t="s">
        <v>470</v>
      </c>
      <c r="F9" s="63" t="s">
        <v>470</v>
      </c>
    </row>
    <row r="10" spans="1:6" s="30" customFormat="1" ht="28.5" customHeight="1" x14ac:dyDescent="0.15">
      <c r="A10" s="62"/>
      <c r="B10" s="40" t="s">
        <v>96</v>
      </c>
      <c r="D10" s="61">
        <v>0.5</v>
      </c>
      <c r="E10" s="63" t="s">
        <v>470</v>
      </c>
      <c r="F10" s="63" t="s">
        <v>470</v>
      </c>
    </row>
    <row r="11" spans="1:6" s="30" customFormat="1" ht="28.5" customHeight="1" x14ac:dyDescent="0.15">
      <c r="A11" s="62"/>
      <c r="B11" s="40" t="s">
        <v>188</v>
      </c>
      <c r="D11" s="61">
        <v>0.5</v>
      </c>
      <c r="E11" s="63" t="s">
        <v>470</v>
      </c>
      <c r="F11" s="63" t="s">
        <v>470</v>
      </c>
    </row>
    <row r="12" spans="1:6" s="30" customFormat="1" ht="36" x14ac:dyDescent="0.15">
      <c r="A12" s="62"/>
      <c r="B12" s="40" t="s">
        <v>189</v>
      </c>
      <c r="D12" s="61">
        <v>0.33333333333333331</v>
      </c>
      <c r="E12" s="63" t="s">
        <v>470</v>
      </c>
      <c r="F12" s="63" t="s">
        <v>470</v>
      </c>
    </row>
    <row r="13" spans="1:6" s="30" customFormat="1" ht="28.5" customHeight="1" x14ac:dyDescent="0.15">
      <c r="A13" s="62"/>
      <c r="B13" s="40" t="s">
        <v>169</v>
      </c>
      <c r="D13" s="61">
        <v>0.5</v>
      </c>
      <c r="E13" s="63" t="s">
        <v>470</v>
      </c>
      <c r="F13" s="63" t="s">
        <v>470</v>
      </c>
    </row>
    <row r="14" spans="1:6" s="30" customFormat="1" ht="28.5" customHeight="1" x14ac:dyDescent="0.15">
      <c r="A14" s="62"/>
      <c r="B14" s="40" t="s">
        <v>171</v>
      </c>
      <c r="D14" s="61">
        <v>0.33333333333333331</v>
      </c>
      <c r="E14" s="63" t="s">
        <v>470</v>
      </c>
      <c r="F14" s="63" t="s">
        <v>470</v>
      </c>
    </row>
    <row r="15" spans="1:6" s="30" customFormat="1" ht="28.5" customHeight="1" x14ac:dyDescent="0.15">
      <c r="A15" s="33" t="s">
        <v>57</v>
      </c>
      <c r="B15" s="33" t="s">
        <v>89</v>
      </c>
      <c r="C15" s="31" t="s">
        <v>66</v>
      </c>
      <c r="D15" s="61">
        <v>0.33333333333333331</v>
      </c>
      <c r="E15" s="63" t="s">
        <v>470</v>
      </c>
      <c r="F15" s="63" t="s">
        <v>470</v>
      </c>
    </row>
    <row r="16" spans="1:6" s="30" customFormat="1" ht="28.5" customHeight="1" x14ac:dyDescent="0.15">
      <c r="A16" s="55"/>
      <c r="B16" s="54"/>
      <c r="C16" s="31" t="s">
        <v>67</v>
      </c>
      <c r="D16" s="61">
        <v>0.5</v>
      </c>
      <c r="E16" s="63" t="s">
        <v>470</v>
      </c>
      <c r="F16" s="63" t="s">
        <v>470</v>
      </c>
    </row>
    <row r="17" spans="1:6" s="30" customFormat="1" ht="28.5" customHeight="1" x14ac:dyDescent="0.15">
      <c r="A17" s="62"/>
      <c r="B17" s="33" t="s">
        <v>91</v>
      </c>
      <c r="C17" s="31" t="s">
        <v>173</v>
      </c>
      <c r="D17" s="61">
        <v>0.33333333333333331</v>
      </c>
      <c r="E17" s="63" t="s">
        <v>470</v>
      </c>
      <c r="F17" s="63" t="s">
        <v>470</v>
      </c>
    </row>
    <row r="18" spans="1:6" s="30" customFormat="1" ht="28.5" customHeight="1" x14ac:dyDescent="0.15">
      <c r="A18" s="62"/>
      <c r="B18" s="55"/>
      <c r="C18" s="31" t="s">
        <v>68</v>
      </c>
      <c r="D18" s="61">
        <v>0.33333333333333331</v>
      </c>
      <c r="E18" s="63" t="s">
        <v>470</v>
      </c>
      <c r="F18" s="63" t="s">
        <v>470</v>
      </c>
    </row>
    <row r="19" spans="1:6" s="30" customFormat="1" ht="28.5" customHeight="1" x14ac:dyDescent="0.15">
      <c r="A19" s="62"/>
      <c r="B19" s="55"/>
      <c r="C19" s="31" t="s">
        <v>479</v>
      </c>
      <c r="D19" s="61">
        <v>0.33333333333333298</v>
      </c>
      <c r="E19" s="63" t="s">
        <v>470</v>
      </c>
      <c r="F19" s="63" t="s">
        <v>470</v>
      </c>
    </row>
    <row r="20" spans="1:6" s="64" customFormat="1" ht="28.5" customHeight="1" x14ac:dyDescent="0.15">
      <c r="A20" s="62"/>
      <c r="B20" s="55"/>
      <c r="C20" s="31" t="s">
        <v>69</v>
      </c>
      <c r="D20" s="61">
        <v>0.33333333333333298</v>
      </c>
      <c r="E20" s="63" t="s">
        <v>470</v>
      </c>
      <c r="F20" s="63" t="s">
        <v>470</v>
      </c>
    </row>
    <row r="21" spans="1:6" s="64" customFormat="1" ht="28.5" customHeight="1" x14ac:dyDescent="0.15">
      <c r="A21" s="62"/>
      <c r="B21" s="54"/>
      <c r="C21" s="31" t="s">
        <v>117</v>
      </c>
      <c r="D21" s="61">
        <v>0.33333333333333298</v>
      </c>
      <c r="E21" s="63" t="s">
        <v>470</v>
      </c>
      <c r="F21" s="63" t="s">
        <v>470</v>
      </c>
    </row>
    <row r="22" spans="1:6" s="64" customFormat="1" ht="28.5" customHeight="1" x14ac:dyDescent="0.15">
      <c r="A22" s="62"/>
      <c r="B22" s="33" t="s">
        <v>478</v>
      </c>
      <c r="C22" s="31" t="s">
        <v>115</v>
      </c>
      <c r="D22" s="61">
        <v>0.5</v>
      </c>
      <c r="E22" s="63" t="s">
        <v>470</v>
      </c>
      <c r="F22" s="63" t="s">
        <v>470</v>
      </c>
    </row>
    <row r="23" spans="1:6" s="30" customFormat="1" ht="28.5" customHeight="1" x14ac:dyDescent="0.15">
      <c r="A23" s="62"/>
      <c r="B23" s="54"/>
      <c r="C23" s="31" t="s">
        <v>116</v>
      </c>
      <c r="D23" s="61">
        <v>0.33333333333333298</v>
      </c>
      <c r="E23" s="63" t="s">
        <v>470</v>
      </c>
      <c r="F23" s="63" t="s">
        <v>470</v>
      </c>
    </row>
    <row r="24" spans="1:6" s="30" customFormat="1" ht="28.5" customHeight="1" x14ac:dyDescent="0.15">
      <c r="A24" s="34" t="s">
        <v>58</v>
      </c>
      <c r="B24" s="42" t="s">
        <v>18</v>
      </c>
      <c r="D24" s="61" t="s">
        <v>196</v>
      </c>
      <c r="E24" s="63" t="s">
        <v>470</v>
      </c>
      <c r="F24" s="63" t="s">
        <v>470</v>
      </c>
    </row>
    <row r="25" spans="1:6" s="30" customFormat="1" ht="28.5" customHeight="1" x14ac:dyDescent="0.15">
      <c r="A25" s="62"/>
      <c r="B25" s="42" t="s">
        <v>19</v>
      </c>
      <c r="D25" s="61" t="s">
        <v>196</v>
      </c>
      <c r="E25" s="63" t="s">
        <v>470</v>
      </c>
      <c r="F25" s="63" t="s">
        <v>470</v>
      </c>
    </row>
    <row r="26" spans="1:6" s="30" customFormat="1" ht="28.5" customHeight="1" x14ac:dyDescent="0.15">
      <c r="A26" s="62"/>
      <c r="B26" s="42" t="s">
        <v>475</v>
      </c>
      <c r="D26" s="61" t="s">
        <v>196</v>
      </c>
      <c r="E26" s="63" t="s">
        <v>470</v>
      </c>
      <c r="F26" s="63" t="s">
        <v>470</v>
      </c>
    </row>
    <row r="27" spans="1:6" s="30" customFormat="1" ht="28.5" customHeight="1" x14ac:dyDescent="0.15">
      <c r="A27" s="35" t="s">
        <v>59</v>
      </c>
      <c r="B27" s="35" t="s">
        <v>477</v>
      </c>
      <c r="D27" s="61" t="s">
        <v>196</v>
      </c>
      <c r="E27" s="63" t="s">
        <v>470</v>
      </c>
      <c r="F27" s="63" t="s">
        <v>470</v>
      </c>
    </row>
    <row r="28" spans="1:6" s="30" customFormat="1" ht="28.5" customHeight="1" x14ac:dyDescent="0.15">
      <c r="A28" s="36" t="s">
        <v>60</v>
      </c>
      <c r="B28" s="36" t="s">
        <v>470</v>
      </c>
      <c r="D28" s="61">
        <v>0.5</v>
      </c>
      <c r="E28" s="63" t="s">
        <v>470</v>
      </c>
      <c r="F28" s="63" t="s">
        <v>470</v>
      </c>
    </row>
    <row r="29" spans="1:6" s="30" customFormat="1" ht="28.5" customHeight="1" x14ac:dyDescent="0.15">
      <c r="A29" s="37" t="s">
        <v>61</v>
      </c>
      <c r="B29" s="37" t="s">
        <v>183</v>
      </c>
      <c r="D29" s="61">
        <v>0.5</v>
      </c>
      <c r="E29" s="63" t="s">
        <v>470</v>
      </c>
      <c r="F29" s="63" t="s">
        <v>470</v>
      </c>
    </row>
    <row r="30" spans="1:6" s="30" customFormat="1" ht="28.5" customHeight="1" x14ac:dyDescent="0.15">
      <c r="A30" s="57" t="s">
        <v>62</v>
      </c>
      <c r="B30" s="38" t="s">
        <v>103</v>
      </c>
      <c r="C30" s="31" t="s">
        <v>79</v>
      </c>
      <c r="D30" s="61">
        <v>0.33333333333333331</v>
      </c>
      <c r="E30" s="61">
        <v>0.66666666666666663</v>
      </c>
      <c r="F30" s="61">
        <v>0.5</v>
      </c>
    </row>
    <row r="31" spans="1:6" s="30" customFormat="1" ht="28.5" customHeight="1" x14ac:dyDescent="0.15">
      <c r="A31" s="62"/>
      <c r="B31" s="38" t="s">
        <v>104</v>
      </c>
      <c r="C31" s="31" t="s">
        <v>70</v>
      </c>
      <c r="D31" s="61">
        <v>0.33333333333333331</v>
      </c>
      <c r="E31" s="61">
        <v>0.66666666666666663</v>
      </c>
      <c r="F31" s="61">
        <v>0.5</v>
      </c>
    </row>
    <row r="32" spans="1:6" s="30" customFormat="1" ht="28.5" customHeight="1" x14ac:dyDescent="0.15">
      <c r="A32" s="62"/>
      <c r="B32" s="57" t="s">
        <v>105</v>
      </c>
      <c r="C32" s="31" t="s">
        <v>70</v>
      </c>
      <c r="D32" s="61">
        <v>0.33333333333333331</v>
      </c>
      <c r="E32" s="61">
        <v>0.66666666666666663</v>
      </c>
      <c r="F32" s="61">
        <v>0.5</v>
      </c>
    </row>
    <row r="33" spans="1:6" s="30" customFormat="1" ht="28.5" customHeight="1" x14ac:dyDescent="0.15">
      <c r="A33" s="62"/>
      <c r="B33" s="58"/>
      <c r="C33" s="31" t="s">
        <v>71</v>
      </c>
      <c r="D33" s="61">
        <v>0.33333333333333331</v>
      </c>
      <c r="E33" s="61">
        <v>0.66666666666666663</v>
      </c>
      <c r="F33" s="61">
        <v>0.5</v>
      </c>
    </row>
    <row r="34" spans="1:6" s="30" customFormat="1" ht="28.5" customHeight="1" x14ac:dyDescent="0.15">
      <c r="A34" s="62"/>
      <c r="B34" s="57" t="s">
        <v>106</v>
      </c>
      <c r="C34" s="31" t="s">
        <v>70</v>
      </c>
      <c r="D34" s="61">
        <v>0.33333333333333331</v>
      </c>
      <c r="E34" s="61">
        <v>0.66666666666666663</v>
      </c>
      <c r="F34" s="61">
        <v>0.5</v>
      </c>
    </row>
    <row r="35" spans="1:6" s="30" customFormat="1" ht="28.5" customHeight="1" x14ac:dyDescent="0.15">
      <c r="A35" s="62"/>
      <c r="B35" s="59"/>
      <c r="C35" s="31" t="s">
        <v>72</v>
      </c>
      <c r="D35" s="61">
        <v>0.33333333333333331</v>
      </c>
      <c r="E35" s="61">
        <v>0.66666666666666663</v>
      </c>
      <c r="F35" s="61">
        <v>0.5</v>
      </c>
    </row>
    <row r="36" spans="1:6" s="30" customFormat="1" ht="28.5" customHeight="1" x14ac:dyDescent="0.15">
      <c r="A36" s="62"/>
      <c r="B36" s="59"/>
      <c r="C36" s="31" t="s">
        <v>71</v>
      </c>
      <c r="D36" s="61">
        <v>0.33333333333333331</v>
      </c>
      <c r="E36" s="61">
        <v>0.66666666666666663</v>
      </c>
      <c r="F36" s="61">
        <v>0.5</v>
      </c>
    </row>
    <row r="37" spans="1:6" s="30" customFormat="1" ht="28.5" customHeight="1" x14ac:dyDescent="0.15">
      <c r="A37" s="62"/>
      <c r="B37" s="58"/>
      <c r="C37" s="31" t="s">
        <v>73</v>
      </c>
      <c r="D37" s="61">
        <v>0.33333333333333331</v>
      </c>
      <c r="E37" s="61">
        <v>0.66666666666666663</v>
      </c>
      <c r="F37" s="61">
        <v>0.5</v>
      </c>
    </row>
    <row r="38" spans="1:6" s="30" customFormat="1" ht="28.5" customHeight="1" x14ac:dyDescent="0.15">
      <c r="A38" s="62"/>
      <c r="B38" s="57" t="s">
        <v>107</v>
      </c>
      <c r="C38" s="31" t="s">
        <v>74</v>
      </c>
      <c r="D38" s="61">
        <v>0.33333333333333331</v>
      </c>
      <c r="E38" s="61">
        <v>0.66666666666666663</v>
      </c>
      <c r="F38" s="61">
        <v>0.5</v>
      </c>
    </row>
    <row r="39" spans="1:6" s="30" customFormat="1" ht="28.5" customHeight="1" x14ac:dyDescent="0.15">
      <c r="A39" s="62"/>
      <c r="B39" s="59"/>
      <c r="C39" s="31" t="s">
        <v>75</v>
      </c>
      <c r="D39" s="61">
        <v>0.33333333333333331</v>
      </c>
      <c r="E39" s="61">
        <v>0.66666666666666663</v>
      </c>
      <c r="F39" s="61">
        <v>0.5</v>
      </c>
    </row>
    <row r="40" spans="1:6" s="30" customFormat="1" ht="28.5" customHeight="1" x14ac:dyDescent="0.15">
      <c r="A40" s="62"/>
      <c r="B40" s="58"/>
      <c r="C40" s="31" t="s">
        <v>76</v>
      </c>
      <c r="D40" s="61">
        <v>0.33333333333333331</v>
      </c>
      <c r="E40" s="61">
        <v>0.66666666666666663</v>
      </c>
      <c r="F40" s="61">
        <v>0.5</v>
      </c>
    </row>
    <row r="41" spans="1:6" s="30" customFormat="1" ht="28.5" customHeight="1" x14ac:dyDescent="0.15">
      <c r="A41" s="62"/>
      <c r="B41" s="38" t="s">
        <v>108</v>
      </c>
      <c r="C41" s="31" t="s">
        <v>70</v>
      </c>
      <c r="D41" s="61">
        <v>0.33333333333333331</v>
      </c>
      <c r="E41" s="61">
        <v>0.66666666666666696</v>
      </c>
      <c r="F41" s="61">
        <v>0.5</v>
      </c>
    </row>
    <row r="42" spans="1:6" s="30" customFormat="1" ht="28.5" customHeight="1" x14ac:dyDescent="0.15">
      <c r="A42" s="62"/>
      <c r="B42" s="38" t="s">
        <v>109</v>
      </c>
      <c r="C42" s="31" t="s">
        <v>70</v>
      </c>
      <c r="D42" s="61">
        <v>0.33333333333333331</v>
      </c>
      <c r="E42" s="63" t="s">
        <v>470</v>
      </c>
      <c r="F42" s="63" t="s">
        <v>470</v>
      </c>
    </row>
    <row r="43" spans="1:6" s="30" customFormat="1" ht="28.5" customHeight="1" x14ac:dyDescent="0.15">
      <c r="A43" s="62"/>
      <c r="B43" s="38" t="s">
        <v>92</v>
      </c>
      <c r="C43" s="31" t="s">
        <v>77</v>
      </c>
      <c r="D43" s="61">
        <v>0.5</v>
      </c>
      <c r="E43" s="61">
        <v>0.75</v>
      </c>
      <c r="F43" s="61">
        <v>0.66666666666666663</v>
      </c>
    </row>
    <row r="44" spans="1:6" s="30" customFormat="1" ht="28.5" customHeight="1" x14ac:dyDescent="0.15">
      <c r="A44" s="62"/>
      <c r="B44" s="38" t="s">
        <v>110</v>
      </c>
      <c r="C44" s="31" t="s">
        <v>70</v>
      </c>
      <c r="D44" s="61">
        <v>0.33333333333333331</v>
      </c>
      <c r="E44" s="61">
        <v>0.66666666666666696</v>
      </c>
      <c r="F44" s="61">
        <v>0.5</v>
      </c>
    </row>
    <row r="45" spans="1:6" s="30" customFormat="1" ht="28.5" customHeight="1" x14ac:dyDescent="0.15">
      <c r="A45" s="62"/>
      <c r="B45" s="57" t="s">
        <v>111</v>
      </c>
      <c r="C45" s="31" t="s">
        <v>70</v>
      </c>
      <c r="D45" s="61">
        <v>0.33333333333333331</v>
      </c>
      <c r="E45" s="61">
        <v>0.66666666666666696</v>
      </c>
      <c r="F45" s="61">
        <v>0.5</v>
      </c>
    </row>
    <row r="46" spans="1:6" s="30" customFormat="1" ht="28.5" customHeight="1" x14ac:dyDescent="0.15">
      <c r="A46" s="62"/>
      <c r="B46" s="58"/>
      <c r="C46" s="31" t="s">
        <v>72</v>
      </c>
      <c r="D46" s="61">
        <v>0.33333333333333331</v>
      </c>
      <c r="E46" s="61">
        <v>0.66666666666666696</v>
      </c>
      <c r="F46" s="61">
        <v>0.5</v>
      </c>
    </row>
    <row r="47" spans="1:6" s="30" customFormat="1" ht="28.5" customHeight="1" x14ac:dyDescent="0.15">
      <c r="A47" s="62"/>
      <c r="B47" s="38" t="s">
        <v>20</v>
      </c>
      <c r="C47" s="31" t="s">
        <v>70</v>
      </c>
      <c r="D47" s="61">
        <v>0.5</v>
      </c>
      <c r="E47" s="63" t="s">
        <v>470</v>
      </c>
      <c r="F47" s="63" t="s">
        <v>470</v>
      </c>
    </row>
    <row r="48" spans="1:6" s="30" customFormat="1" ht="28.5" customHeight="1" x14ac:dyDescent="0.15">
      <c r="A48" s="62"/>
      <c r="B48" s="38" t="s">
        <v>190</v>
      </c>
      <c r="C48" s="31" t="s">
        <v>78</v>
      </c>
      <c r="D48" s="61">
        <v>0.33333333333333331</v>
      </c>
      <c r="E48" s="63" t="s">
        <v>470</v>
      </c>
      <c r="F48" s="63" t="s">
        <v>470</v>
      </c>
    </row>
    <row r="49" spans="1:6" s="30" customFormat="1" ht="28.5" customHeight="1" x14ac:dyDescent="0.15">
      <c r="A49" s="62"/>
      <c r="B49" s="38" t="s">
        <v>192</v>
      </c>
      <c r="C49" s="31" t="s">
        <v>78</v>
      </c>
      <c r="D49" s="61">
        <v>0.33333333333333331</v>
      </c>
      <c r="E49" s="61">
        <v>0.66666666666666696</v>
      </c>
      <c r="F49" s="61">
        <v>0.5</v>
      </c>
    </row>
    <row r="50" spans="1:6" s="30" customFormat="1" ht="28.5" customHeight="1" x14ac:dyDescent="0.15">
      <c r="A50" s="62"/>
      <c r="B50" s="38" t="s">
        <v>112</v>
      </c>
      <c r="C50" s="31" t="s">
        <v>79</v>
      </c>
      <c r="D50" s="61">
        <v>0.33333333333333331</v>
      </c>
      <c r="E50" s="61">
        <v>0.66666666666666696</v>
      </c>
      <c r="F50" s="61">
        <v>0.5</v>
      </c>
    </row>
    <row r="51" spans="1:6" s="30" customFormat="1" ht="28.5" customHeight="1" x14ac:dyDescent="0.15">
      <c r="A51" s="62"/>
      <c r="B51" s="38" t="s">
        <v>113</v>
      </c>
      <c r="C51" s="31" t="s">
        <v>79</v>
      </c>
      <c r="D51" s="61">
        <v>0.33333333333333331</v>
      </c>
      <c r="E51" s="61">
        <v>0.66666666666666696</v>
      </c>
      <c r="F51" s="61">
        <v>0.5</v>
      </c>
    </row>
    <row r="52" spans="1:6" s="30" customFormat="1" ht="28.5" customHeight="1" x14ac:dyDescent="0.15">
      <c r="A52" s="62"/>
      <c r="B52" s="38" t="s">
        <v>80</v>
      </c>
      <c r="C52" s="31" t="s">
        <v>81</v>
      </c>
      <c r="D52" s="61">
        <v>0.5</v>
      </c>
      <c r="E52" s="63" t="s">
        <v>470</v>
      </c>
      <c r="F52" s="63" t="s">
        <v>470</v>
      </c>
    </row>
    <row r="53" spans="1:6" s="30" customFormat="1" ht="28.5" customHeight="1" x14ac:dyDescent="0.15">
      <c r="A53" s="62"/>
      <c r="B53" s="38" t="s">
        <v>114</v>
      </c>
      <c r="C53" s="31" t="s">
        <v>79</v>
      </c>
      <c r="D53" s="61">
        <v>0.5</v>
      </c>
      <c r="E53" s="63" t="s">
        <v>470</v>
      </c>
      <c r="F53" s="63" t="s">
        <v>470</v>
      </c>
    </row>
    <row r="54" spans="1:6" s="30" customFormat="1" ht="28.5" customHeight="1" x14ac:dyDescent="0.15">
      <c r="A54" s="62"/>
      <c r="B54" s="38" t="s">
        <v>484</v>
      </c>
      <c r="C54" s="31" t="s">
        <v>480</v>
      </c>
      <c r="D54" s="61">
        <v>0.33333333333333331</v>
      </c>
      <c r="E54" s="61">
        <v>0.66666666666666696</v>
      </c>
      <c r="F54" s="61">
        <v>0.5</v>
      </c>
    </row>
    <row r="55" spans="1:6" s="30" customFormat="1" ht="28.5" customHeight="1" x14ac:dyDescent="0.15">
      <c r="A55" s="62"/>
      <c r="B55" s="38" t="s">
        <v>95</v>
      </c>
      <c r="C55" s="31" t="s">
        <v>82</v>
      </c>
      <c r="D55" s="61">
        <v>0.33333333333333331</v>
      </c>
      <c r="E55" s="63" t="s">
        <v>470</v>
      </c>
      <c r="F55" s="63" t="s">
        <v>470</v>
      </c>
    </row>
    <row r="56" spans="1:6" s="30" customFormat="1" ht="28.5" customHeight="1" x14ac:dyDescent="0.15">
      <c r="A56" s="62"/>
      <c r="B56" s="38" t="s">
        <v>97</v>
      </c>
      <c r="C56" s="31" t="s">
        <v>70</v>
      </c>
      <c r="D56" s="61">
        <v>0.5</v>
      </c>
      <c r="E56" s="63" t="s">
        <v>470</v>
      </c>
      <c r="F56" s="63" t="s">
        <v>470</v>
      </c>
    </row>
    <row r="57" spans="1:6" s="30" customFormat="1" ht="28.5" customHeight="1" x14ac:dyDescent="0.15">
      <c r="A57" s="62"/>
      <c r="B57" s="38" t="s">
        <v>98</v>
      </c>
      <c r="C57" s="31" t="s">
        <v>83</v>
      </c>
      <c r="D57" s="61">
        <v>0.33333333333333331</v>
      </c>
      <c r="E57" s="61">
        <v>0.66666666666666696</v>
      </c>
      <c r="F57" s="61">
        <v>0.5</v>
      </c>
    </row>
    <row r="58" spans="1:6" s="30" customFormat="1" ht="28.5" customHeight="1" x14ac:dyDescent="0.15">
      <c r="A58" s="62"/>
      <c r="B58" s="38" t="s">
        <v>99</v>
      </c>
      <c r="C58" s="31" t="s">
        <v>84</v>
      </c>
      <c r="D58" s="61">
        <v>0.33333333333333331</v>
      </c>
      <c r="E58" s="63" t="s">
        <v>470</v>
      </c>
      <c r="F58" s="63" t="s">
        <v>470</v>
      </c>
    </row>
    <row r="59" spans="1:6" s="30" customFormat="1" ht="28.5" customHeight="1" x14ac:dyDescent="0.15">
      <c r="A59" s="62"/>
      <c r="B59" s="38" t="s">
        <v>100</v>
      </c>
      <c r="C59" s="31" t="s">
        <v>85</v>
      </c>
      <c r="D59" s="61">
        <v>0.5</v>
      </c>
      <c r="E59" s="63" t="s">
        <v>470</v>
      </c>
      <c r="F59" s="63" t="s">
        <v>470</v>
      </c>
    </row>
    <row r="60" spans="1:6" s="30" customFormat="1" ht="28.5" customHeight="1" x14ac:dyDescent="0.15">
      <c r="A60" s="62"/>
      <c r="B60" s="57" t="s">
        <v>101</v>
      </c>
      <c r="C60" s="31" t="s">
        <v>174</v>
      </c>
      <c r="D60" s="61">
        <v>0.33333333333333331</v>
      </c>
      <c r="E60" s="61">
        <v>0.66666666666666696</v>
      </c>
      <c r="F60" s="61">
        <v>0.5</v>
      </c>
    </row>
    <row r="61" spans="1:6" s="30" customFormat="1" ht="28.5" customHeight="1" x14ac:dyDescent="0.15">
      <c r="A61" s="65"/>
      <c r="B61" s="58"/>
      <c r="C61" s="31" t="s">
        <v>86</v>
      </c>
      <c r="D61" s="61">
        <v>0.33333333333333331</v>
      </c>
      <c r="E61" s="61">
        <v>0.66666666666666696</v>
      </c>
      <c r="F61" s="61">
        <v>0.5</v>
      </c>
    </row>
    <row r="62" spans="1:6" s="30" customFormat="1" ht="28.5" customHeight="1" x14ac:dyDescent="0.15">
      <c r="A62" s="66" t="s">
        <v>177</v>
      </c>
      <c r="B62" s="51" t="s">
        <v>178</v>
      </c>
      <c r="C62" s="31"/>
      <c r="D62" s="61" t="s">
        <v>196</v>
      </c>
      <c r="E62" s="63" t="s">
        <v>470</v>
      </c>
      <c r="F62" s="63" t="s">
        <v>470</v>
      </c>
    </row>
    <row r="63" spans="1:6" ht="28.5" customHeight="1" x14ac:dyDescent="0.15">
      <c r="A63" s="46"/>
      <c r="B63" s="46"/>
    </row>
    <row r="64" spans="1:6" ht="28.5" customHeight="1" x14ac:dyDescent="0.15">
      <c r="A64" s="46"/>
      <c r="B64" s="46"/>
    </row>
    <row r="65" spans="1:2" ht="28.5" customHeight="1" x14ac:dyDescent="0.15">
      <c r="A65" s="46"/>
      <c r="B65" s="46"/>
    </row>
    <row r="66" spans="1:2" ht="28.5" customHeight="1" x14ac:dyDescent="0.15">
      <c r="A66" s="46"/>
      <c r="B66" s="46"/>
    </row>
    <row r="67" spans="1:2" ht="28.5" customHeight="1" x14ac:dyDescent="0.15">
      <c r="A67" s="46"/>
      <c r="B67" s="46"/>
    </row>
    <row r="68" spans="1:2" ht="28.5" customHeight="1" x14ac:dyDescent="0.15">
      <c r="A68" s="46"/>
      <c r="B68" s="46"/>
    </row>
    <row r="69" spans="1:2" ht="28.5" customHeight="1" x14ac:dyDescent="0.15">
      <c r="A69" s="46"/>
      <c r="B69" s="46"/>
    </row>
    <row r="70" spans="1:2" ht="28.5" customHeight="1" x14ac:dyDescent="0.15">
      <c r="A70" s="46"/>
      <c r="B70" s="46"/>
    </row>
    <row r="71" spans="1:2" ht="28.5" customHeight="1" x14ac:dyDescent="0.15">
      <c r="A71" s="46"/>
      <c r="B71" s="46"/>
    </row>
    <row r="72" spans="1:2" ht="28.5" customHeight="1" x14ac:dyDescent="0.15">
      <c r="A72" s="46"/>
      <c r="B72" s="46"/>
    </row>
    <row r="73" spans="1:2" ht="28.5" customHeight="1" x14ac:dyDescent="0.15">
      <c r="A73" s="46"/>
      <c r="B73" s="46"/>
    </row>
    <row r="74" spans="1:2" ht="28.5" customHeight="1" x14ac:dyDescent="0.15">
      <c r="A74" s="46"/>
      <c r="B74" s="46"/>
    </row>
    <row r="75" spans="1:2" ht="28.5" customHeight="1" x14ac:dyDescent="0.15">
      <c r="A75" s="46"/>
      <c r="B75" s="46"/>
    </row>
    <row r="76" spans="1:2" ht="28.5" customHeight="1" x14ac:dyDescent="0.15">
      <c r="A76" s="46"/>
      <c r="B76" s="46"/>
    </row>
    <row r="77" spans="1:2" ht="28.5" customHeight="1" x14ac:dyDescent="0.15">
      <c r="A77" s="60"/>
      <c r="B77" s="60"/>
    </row>
    <row r="78" spans="1:2" ht="28.5" customHeight="1" x14ac:dyDescent="0.15">
      <c r="A78" s="60"/>
      <c r="B78" s="60"/>
    </row>
    <row r="79" spans="1:2" ht="28.5" customHeight="1" x14ac:dyDescent="0.15">
      <c r="A79" s="60"/>
      <c r="B79" s="60"/>
    </row>
    <row r="80" spans="1:2" ht="28.5" customHeight="1" x14ac:dyDescent="0.15">
      <c r="A80" s="60"/>
      <c r="B80" s="60"/>
    </row>
    <row r="81" spans="1:2" ht="28.5" customHeight="1" x14ac:dyDescent="0.15">
      <c r="A81" s="60"/>
      <c r="B81" s="60"/>
    </row>
    <row r="82" spans="1:2" ht="28.5" customHeight="1" x14ac:dyDescent="0.15">
      <c r="A82" s="60"/>
      <c r="B82" s="60"/>
    </row>
    <row r="83" spans="1:2" ht="28.5" customHeight="1" x14ac:dyDescent="0.15">
      <c r="A83" s="60"/>
      <c r="B83" s="60"/>
    </row>
    <row r="84" spans="1:2" ht="28.5" customHeight="1" x14ac:dyDescent="0.15">
      <c r="A84" s="60"/>
      <c r="B84" s="60"/>
    </row>
    <row r="85" spans="1:2" ht="28.5" customHeight="1" x14ac:dyDescent="0.15">
      <c r="A85" s="60"/>
      <c r="B85" s="60"/>
    </row>
    <row r="86" spans="1:2" ht="28.5" customHeight="1" x14ac:dyDescent="0.15">
      <c r="A86" s="60"/>
      <c r="B86" s="60"/>
    </row>
    <row r="87" spans="1:2" ht="28.5" customHeight="1" x14ac:dyDescent="0.15">
      <c r="A87" s="60"/>
      <c r="B87" s="60"/>
    </row>
    <row r="88" spans="1:2" ht="28.5" customHeight="1" x14ac:dyDescent="0.15">
      <c r="A88" s="60"/>
      <c r="B88" s="60"/>
    </row>
    <row r="89" spans="1:2" ht="28.5" customHeight="1" x14ac:dyDescent="0.15">
      <c r="A89" s="60"/>
      <c r="B89" s="60"/>
    </row>
    <row r="90" spans="1:2" ht="28.5" customHeight="1" x14ac:dyDescent="0.15">
      <c r="A90" s="60"/>
      <c r="B90" s="60"/>
    </row>
    <row r="91" spans="1:2" ht="28.5" customHeight="1" x14ac:dyDescent="0.15">
      <c r="A91" s="60"/>
      <c r="B91" s="60"/>
    </row>
    <row r="92" spans="1:2" ht="28.5" customHeight="1" x14ac:dyDescent="0.15">
      <c r="A92" s="60"/>
      <c r="B92" s="60"/>
    </row>
    <row r="93" spans="1:2" ht="28.5" customHeight="1" x14ac:dyDescent="0.15">
      <c r="A93" s="60"/>
      <c r="B93" s="60"/>
    </row>
    <row r="94" spans="1:2" ht="28.5" customHeight="1" x14ac:dyDescent="0.15">
      <c r="A94" s="60"/>
      <c r="B94" s="60"/>
    </row>
    <row r="95" spans="1:2" ht="28.5" customHeight="1" x14ac:dyDescent="0.15">
      <c r="A95" s="60"/>
      <c r="B95" s="60"/>
    </row>
    <row r="96" spans="1:2" ht="28.5" customHeight="1" x14ac:dyDescent="0.15">
      <c r="A96" s="60"/>
      <c r="B96" s="60"/>
    </row>
    <row r="97" spans="1:2" ht="28.5" customHeight="1" x14ac:dyDescent="0.15">
      <c r="A97" s="60"/>
      <c r="B97" s="60"/>
    </row>
    <row r="98" spans="1:2" ht="28.5" customHeight="1" x14ac:dyDescent="0.15">
      <c r="A98" s="60"/>
      <c r="B98" s="60"/>
    </row>
    <row r="99" spans="1:2" ht="28.5" customHeight="1" x14ac:dyDescent="0.15">
      <c r="A99" s="60"/>
      <c r="B99" s="60"/>
    </row>
    <row r="100" spans="1:2" ht="28.5" customHeight="1" x14ac:dyDescent="0.15">
      <c r="A100" s="60"/>
      <c r="B100" s="60"/>
    </row>
    <row r="101" spans="1:2" ht="28.5" customHeight="1" x14ac:dyDescent="0.15">
      <c r="A101" s="60"/>
      <c r="B101" s="60"/>
    </row>
    <row r="102" spans="1:2" ht="28.5" customHeight="1" x14ac:dyDescent="0.15">
      <c r="A102" s="60"/>
      <c r="B102" s="60"/>
    </row>
    <row r="103" spans="1:2" ht="28.5" customHeight="1" x14ac:dyDescent="0.15">
      <c r="A103" s="60"/>
      <c r="B103" s="60"/>
    </row>
    <row r="104" spans="1:2" ht="28.5" customHeight="1" x14ac:dyDescent="0.15">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x14ac:dyDescent="0.15"/>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x14ac:dyDescent="0.15">
      <c r="A1" s="136"/>
      <c r="B1" s="136" t="s">
        <v>220</v>
      </c>
      <c r="C1" s="164" t="s">
        <v>457</v>
      </c>
      <c r="D1" s="164" t="s">
        <v>458</v>
      </c>
      <c r="E1" s="137" t="s">
        <v>221</v>
      </c>
      <c r="F1" s="151" t="s">
        <v>373</v>
      </c>
      <c r="G1" s="171" t="s">
        <v>459</v>
      </c>
      <c r="H1" s="356" t="s">
        <v>464</v>
      </c>
      <c r="I1" s="357"/>
    </row>
    <row r="2" spans="1:9" ht="18.75" customHeight="1" x14ac:dyDescent="0.15">
      <c r="A2" s="138" t="s">
        <v>222</v>
      </c>
      <c r="B2" s="221" t="s">
        <v>223</v>
      </c>
      <c r="C2" s="226" t="s">
        <v>413</v>
      </c>
      <c r="D2" s="226" t="s">
        <v>495</v>
      </c>
      <c r="E2" s="221" t="s">
        <v>224</v>
      </c>
      <c r="F2" s="227" t="s">
        <v>225</v>
      </c>
      <c r="G2" s="228" t="str">
        <f>D2&amp;F2</f>
        <v>_１_ア_小児初期救急センター運営事業ア　都道府県が実施する事業</v>
      </c>
      <c r="H2" s="229" t="s">
        <v>226</v>
      </c>
      <c r="I2" s="230" t="s">
        <v>227</v>
      </c>
    </row>
    <row r="3" spans="1:9" ht="84.75" customHeight="1" x14ac:dyDescent="0.15">
      <c r="A3" s="142"/>
      <c r="B3" s="222"/>
      <c r="C3" s="231"/>
      <c r="D3" s="231" t="str">
        <f>D2</f>
        <v>_１_ア_小児初期救急センター運営事業</v>
      </c>
      <c r="E3" s="222"/>
      <c r="F3" s="227" t="s">
        <v>228</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229</v>
      </c>
      <c r="I3" s="233" t="s">
        <v>230</v>
      </c>
    </row>
    <row r="4" spans="1:9" ht="18.75" customHeight="1" x14ac:dyDescent="0.15">
      <c r="A4" s="142"/>
      <c r="B4" s="139" t="s">
        <v>231</v>
      </c>
      <c r="C4" s="165" t="s">
        <v>414</v>
      </c>
      <c r="D4" s="165" t="s">
        <v>485</v>
      </c>
      <c r="E4" s="140" t="s">
        <v>232</v>
      </c>
      <c r="F4" s="141" t="s">
        <v>225</v>
      </c>
      <c r="G4" s="172" t="str">
        <f t="shared" si="0"/>
        <v>_１_イ_共同利用型病院運営事業ア　都道府県が実施する事業</v>
      </c>
      <c r="H4" s="189" t="s">
        <v>233</v>
      </c>
      <c r="I4" s="190" t="s">
        <v>234</v>
      </c>
    </row>
    <row r="5" spans="1:9" ht="51" customHeight="1" x14ac:dyDescent="0.15">
      <c r="A5" s="142"/>
      <c r="B5" s="143"/>
      <c r="C5" s="166"/>
      <c r="D5" s="166" t="str">
        <f>D4</f>
        <v>_１_イ_共同利用型病院運営事業</v>
      </c>
      <c r="E5" s="144"/>
      <c r="F5" s="141" t="s">
        <v>235</v>
      </c>
      <c r="G5" s="172" t="str">
        <f t="shared" si="0"/>
        <v>_１_イ_共同利用型病院運営事業イ　市町村が実施する事業、又は都道府県、市町村以外の者が実施する事業に対し市町村が行う補助事業に対して都道府県が補助する事業</v>
      </c>
      <c r="H5" s="189" t="s">
        <v>236</v>
      </c>
      <c r="I5" s="190" t="s">
        <v>237</v>
      </c>
    </row>
    <row r="6" spans="1:9" ht="18.75" customHeight="1" x14ac:dyDescent="0.15">
      <c r="A6" s="142"/>
      <c r="B6" s="221" t="s">
        <v>238</v>
      </c>
      <c r="C6" s="226" t="s">
        <v>415</v>
      </c>
      <c r="D6" s="226" t="s">
        <v>496</v>
      </c>
      <c r="E6" s="221" t="s">
        <v>239</v>
      </c>
      <c r="F6" s="227" t="s">
        <v>225</v>
      </c>
      <c r="G6" s="228" t="str">
        <f t="shared" si="0"/>
        <v>_１_ウ_ヘリコプター等添乗医師等確保事業ア　都道府県が実施する事業</v>
      </c>
      <c r="H6" s="232" t="s">
        <v>240</v>
      </c>
      <c r="I6" s="233" t="s">
        <v>234</v>
      </c>
    </row>
    <row r="7" spans="1:9" ht="69.75" customHeight="1" x14ac:dyDescent="0.15">
      <c r="A7" s="142"/>
      <c r="B7" s="222"/>
      <c r="C7" s="231"/>
      <c r="D7" s="231" t="str">
        <f>D6</f>
        <v>_１_ウ_ヘリコプター等添乗医師等確保事業</v>
      </c>
      <c r="E7" s="222"/>
      <c r="F7" s="227" t="s">
        <v>235</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241</v>
      </c>
      <c r="I7" s="233" t="s">
        <v>237</v>
      </c>
    </row>
    <row r="8" spans="1:9" ht="18.75" customHeight="1" x14ac:dyDescent="0.15">
      <c r="A8" s="142"/>
      <c r="B8" s="139" t="s">
        <v>242</v>
      </c>
      <c r="C8" s="165" t="s">
        <v>410</v>
      </c>
      <c r="D8" s="165" t="s">
        <v>450</v>
      </c>
      <c r="E8" s="145" t="s">
        <v>243</v>
      </c>
      <c r="F8" s="141" t="s">
        <v>244</v>
      </c>
      <c r="G8" s="172" t="str">
        <f t="shared" si="0"/>
        <v>_１_ク_自動体外式除細動器_ＡＥＤ_の普及啓発事業―</v>
      </c>
      <c r="H8" s="191" t="s">
        <v>245</v>
      </c>
      <c r="I8" s="192" t="s">
        <v>227</v>
      </c>
    </row>
    <row r="9" spans="1:9" ht="40.5" customHeight="1" x14ac:dyDescent="0.15">
      <c r="A9" s="142"/>
      <c r="B9" s="146"/>
      <c r="C9" s="167" t="s">
        <v>411</v>
      </c>
      <c r="D9" s="167" t="s">
        <v>451</v>
      </c>
      <c r="E9" s="145" t="s">
        <v>246</v>
      </c>
      <c r="F9" s="141" t="s">
        <v>244</v>
      </c>
      <c r="G9" s="172" t="str">
        <f t="shared" si="0"/>
        <v>_１_ケ_救急医療情報センター_広域災害・救急医療情報システム_運営事業―</v>
      </c>
      <c r="H9" s="193" t="s">
        <v>245</v>
      </c>
      <c r="I9" s="194" t="s">
        <v>227</v>
      </c>
    </row>
    <row r="10" spans="1:9" ht="18.75" customHeight="1" x14ac:dyDescent="0.15">
      <c r="A10" s="142"/>
      <c r="B10" s="143"/>
      <c r="C10" s="166" t="s">
        <v>416</v>
      </c>
      <c r="D10" s="166" t="s">
        <v>486</v>
      </c>
      <c r="E10" s="145" t="s">
        <v>247</v>
      </c>
      <c r="F10" s="141" t="s">
        <v>244</v>
      </c>
      <c r="G10" s="172" t="str">
        <f t="shared" si="0"/>
        <v>_１_コ_救急・周産期医療情報システム機能強化事業―</v>
      </c>
      <c r="H10" s="195" t="s">
        <v>245</v>
      </c>
      <c r="I10" s="196" t="s">
        <v>227</v>
      </c>
    </row>
    <row r="11" spans="1:9" ht="18.75" customHeight="1" x14ac:dyDescent="0.15">
      <c r="A11" s="142"/>
      <c r="B11" s="223" t="s">
        <v>248</v>
      </c>
      <c r="C11" s="234" t="s">
        <v>417</v>
      </c>
      <c r="D11" s="234" t="s">
        <v>497</v>
      </c>
      <c r="E11" s="223" t="s">
        <v>249</v>
      </c>
      <c r="F11" s="227" t="s">
        <v>244</v>
      </c>
      <c r="G11" s="228" t="str">
        <f t="shared" si="0"/>
        <v>_１_エ_救命救急センター運営事業―</v>
      </c>
      <c r="H11" s="232" t="s">
        <v>250</v>
      </c>
      <c r="I11" s="233" t="s">
        <v>251</v>
      </c>
    </row>
    <row r="12" spans="1:9" ht="36.75" customHeight="1" x14ac:dyDescent="0.15">
      <c r="A12" s="142"/>
      <c r="B12" s="139" t="s">
        <v>252</v>
      </c>
      <c r="C12" s="165" t="s">
        <v>418</v>
      </c>
      <c r="D12" s="165" t="s">
        <v>498</v>
      </c>
      <c r="E12" s="140" t="s">
        <v>253</v>
      </c>
      <c r="F12" s="141" t="s">
        <v>225</v>
      </c>
      <c r="G12" s="172" t="str">
        <f t="shared" si="0"/>
        <v>_１_オ_小児救命救急センター運営事業ア　都道府県が実施する事業</v>
      </c>
      <c r="H12" s="189" t="s">
        <v>254</v>
      </c>
      <c r="I12" s="190" t="s">
        <v>227</v>
      </c>
    </row>
    <row r="13" spans="1:9" ht="36.75" customHeight="1" x14ac:dyDescent="0.15">
      <c r="A13" s="142"/>
      <c r="B13" s="146"/>
      <c r="C13" s="167"/>
      <c r="D13" s="167" t="s">
        <v>452</v>
      </c>
      <c r="E13" s="245"/>
      <c r="F13" s="141" t="s">
        <v>256</v>
      </c>
      <c r="G13" s="172" t="str">
        <f t="shared" ref="G13:G15" si="1">D13&amp;F13</f>
        <v>_１_オ_小児救命救急センター運営事業イ　都道府県が補助する事業</v>
      </c>
      <c r="H13" s="189" t="s">
        <v>257</v>
      </c>
      <c r="I13" s="190" t="s">
        <v>258</v>
      </c>
    </row>
    <row r="14" spans="1:9" ht="36.75" customHeight="1" x14ac:dyDescent="0.15">
      <c r="A14" s="142"/>
      <c r="B14" s="146"/>
      <c r="C14" s="167"/>
      <c r="D14" s="167" t="s">
        <v>452</v>
      </c>
      <c r="E14" s="144"/>
      <c r="F14" s="141" t="s">
        <v>259</v>
      </c>
      <c r="G14" s="172" t="str">
        <f t="shared" si="1"/>
        <v>_１_オ_小児救命救急センター運営事業ウ　都道府県、市町村以外の者が実施する事業に対し市町村が行う補助事業に対して都道府県が補助する事業</v>
      </c>
      <c r="H14" s="189" t="s">
        <v>260</v>
      </c>
      <c r="I14" s="190" t="s">
        <v>261</v>
      </c>
    </row>
    <row r="15" spans="1:9" ht="36.75" customHeight="1" x14ac:dyDescent="0.15">
      <c r="A15" s="142"/>
      <c r="B15" s="146"/>
      <c r="C15" s="167" t="s">
        <v>419</v>
      </c>
      <c r="D15" s="167" t="s">
        <v>499</v>
      </c>
      <c r="E15" s="140" t="s">
        <v>255</v>
      </c>
      <c r="F15" s="141" t="s">
        <v>225</v>
      </c>
      <c r="G15" s="172" t="str">
        <f t="shared" si="1"/>
        <v>_１_サ_救急患者退院コーディネーター事業ア　都道府県が実施する事業</v>
      </c>
      <c r="H15" s="189" t="s">
        <v>254</v>
      </c>
      <c r="I15" s="190" t="s">
        <v>227</v>
      </c>
    </row>
    <row r="16" spans="1:9" ht="36.75" customHeight="1" x14ac:dyDescent="0.15">
      <c r="A16" s="142"/>
      <c r="B16" s="146"/>
      <c r="C16" s="167"/>
      <c r="D16" s="167" t="s">
        <v>453</v>
      </c>
      <c r="E16" s="245"/>
      <c r="F16" s="141" t="s">
        <v>256</v>
      </c>
      <c r="G16" s="172" t="str">
        <f t="shared" ref="G16" si="2">D16&amp;F16</f>
        <v>_１_サ_救急患者退院コーディネーター事業イ　都道府県が補助する事業</v>
      </c>
      <c r="H16" s="189" t="s">
        <v>257</v>
      </c>
      <c r="I16" s="190" t="s">
        <v>258</v>
      </c>
    </row>
    <row r="17" spans="1:9" ht="36.75" customHeight="1" x14ac:dyDescent="0.15">
      <c r="A17" s="142"/>
      <c r="B17" s="143"/>
      <c r="C17" s="166"/>
      <c r="D17" s="166" t="str">
        <f>D15</f>
        <v>_１_サ_救急患者退院コーディネーター事業</v>
      </c>
      <c r="E17" s="144"/>
      <c r="F17" s="141" t="s">
        <v>259</v>
      </c>
      <c r="G17" s="172" t="str">
        <f t="shared" si="0"/>
        <v>_１_サ_救急患者退院コーディネーター事業ウ　都道府県、市町村以外の者が実施する事業に対し市町村が行う補助事業に対して都道府県が補助する事業</v>
      </c>
      <c r="H17" s="189" t="s">
        <v>260</v>
      </c>
      <c r="I17" s="190" t="s">
        <v>261</v>
      </c>
    </row>
    <row r="18" spans="1:9" ht="18.75" customHeight="1" x14ac:dyDescent="0.15">
      <c r="A18" s="142"/>
      <c r="B18" s="221" t="s">
        <v>262</v>
      </c>
      <c r="C18" s="226" t="s">
        <v>420</v>
      </c>
      <c r="D18" s="226" t="s">
        <v>500</v>
      </c>
      <c r="E18" s="221" t="s">
        <v>263</v>
      </c>
      <c r="F18" s="227" t="s">
        <v>264</v>
      </c>
      <c r="G18" s="228" t="str">
        <f t="shared" si="0"/>
        <v>_１_カ_ドクターヘリ導入促進事業ア　都道府県又は広域連合が実施する事業</v>
      </c>
      <c r="H18" s="232" t="s">
        <v>265</v>
      </c>
      <c r="I18" s="233" t="s">
        <v>227</v>
      </c>
    </row>
    <row r="19" spans="1:9" ht="18.75" customHeight="1" x14ac:dyDescent="0.15">
      <c r="A19" s="142"/>
      <c r="B19" s="222"/>
      <c r="C19" s="231"/>
      <c r="D19" s="231" t="str">
        <f>D18</f>
        <v>_１_カ_ドクターヘリ導入促進事業</v>
      </c>
      <c r="E19" s="222"/>
      <c r="F19" s="227" t="s">
        <v>266</v>
      </c>
      <c r="G19" s="228" t="str">
        <f t="shared" si="0"/>
        <v>_１_カ_ドクターヘリ導入促進事業イ　都道府県又は広域連合が補助する事業</v>
      </c>
      <c r="H19" s="232" t="s">
        <v>267</v>
      </c>
      <c r="I19" s="233" t="s">
        <v>268</v>
      </c>
    </row>
    <row r="20" spans="1:9" ht="18.75" customHeight="1" x14ac:dyDescent="0.15">
      <c r="A20" s="142"/>
      <c r="B20" s="139" t="s">
        <v>269</v>
      </c>
      <c r="C20" s="165" t="s">
        <v>421</v>
      </c>
      <c r="D20" s="165" t="s">
        <v>501</v>
      </c>
      <c r="E20" s="140" t="s">
        <v>270</v>
      </c>
      <c r="F20" s="141" t="s">
        <v>225</v>
      </c>
      <c r="G20" s="172" t="str">
        <f t="shared" si="0"/>
        <v>_１_キ_救急救命士病院実習受入促進事業ア　都道府県が実施する事業</v>
      </c>
      <c r="H20" s="189" t="s">
        <v>271</v>
      </c>
      <c r="I20" s="190" t="s">
        <v>227</v>
      </c>
    </row>
    <row r="21" spans="1:9" ht="18.75" customHeight="1" x14ac:dyDescent="0.15">
      <c r="A21" s="148"/>
      <c r="B21" s="143"/>
      <c r="C21" s="166"/>
      <c r="D21" s="166" t="str">
        <f>D20</f>
        <v>_１_キ_救急救命士病院実習受入促進事業</v>
      </c>
      <c r="E21" s="144"/>
      <c r="F21" s="141" t="s">
        <v>256</v>
      </c>
      <c r="G21" s="172" t="str">
        <f t="shared" si="0"/>
        <v>_１_キ_救急救命士病院実習受入促進事業イ　都道府県が補助する事業</v>
      </c>
      <c r="H21" s="189" t="s">
        <v>272</v>
      </c>
      <c r="I21" s="190" t="s">
        <v>268</v>
      </c>
    </row>
    <row r="22" spans="1:9" ht="18.75" customHeight="1" x14ac:dyDescent="0.15">
      <c r="A22" s="138" t="s">
        <v>273</v>
      </c>
      <c r="B22" s="223" t="s">
        <v>274</v>
      </c>
      <c r="C22" s="234" t="s">
        <v>422</v>
      </c>
      <c r="D22" s="234" t="s">
        <v>487</v>
      </c>
      <c r="E22" s="223" t="s">
        <v>275</v>
      </c>
      <c r="F22" s="227" t="s">
        <v>244</v>
      </c>
      <c r="G22" s="228" t="str">
        <f t="shared" si="0"/>
        <v>_２_ア_周産期医療対策事業―</v>
      </c>
      <c r="H22" s="232" t="s">
        <v>276</v>
      </c>
      <c r="I22" s="233" t="s">
        <v>227</v>
      </c>
    </row>
    <row r="23" spans="1:9" ht="18.75" customHeight="1" x14ac:dyDescent="0.15">
      <c r="A23" s="142"/>
      <c r="B23" s="139" t="s">
        <v>277</v>
      </c>
      <c r="C23" s="165" t="s">
        <v>423</v>
      </c>
      <c r="D23" s="165" t="s">
        <v>502</v>
      </c>
      <c r="E23" s="140" t="s">
        <v>278</v>
      </c>
      <c r="F23" s="141" t="s">
        <v>225</v>
      </c>
      <c r="G23" s="172" t="str">
        <f t="shared" si="0"/>
        <v>_２_イ_周産期母子医療センター運営事業ア　都道府県が実施する事業</v>
      </c>
      <c r="H23" s="189" t="s">
        <v>279</v>
      </c>
      <c r="I23" s="190" t="s">
        <v>227</v>
      </c>
    </row>
    <row r="24" spans="1:9" ht="18.75" customHeight="1" x14ac:dyDescent="0.15">
      <c r="A24" s="142"/>
      <c r="B24" s="143"/>
      <c r="C24" s="166"/>
      <c r="D24" s="166" t="str">
        <f>D23</f>
        <v>_２_イ_周産期母子医療センター運営事業</v>
      </c>
      <c r="E24" s="144"/>
      <c r="F24" s="141" t="s">
        <v>256</v>
      </c>
      <c r="G24" s="172" t="str">
        <f t="shared" si="0"/>
        <v>_２_イ_周産期母子医療センター運営事業イ　都道府県が補助する事業</v>
      </c>
      <c r="H24" s="189" t="s">
        <v>280</v>
      </c>
      <c r="I24" s="190" t="s">
        <v>258</v>
      </c>
    </row>
    <row r="25" spans="1:9" ht="35.25" customHeight="1" x14ac:dyDescent="0.15">
      <c r="A25" s="142"/>
      <c r="B25" s="221" t="s">
        <v>281</v>
      </c>
      <c r="C25" s="226" t="s">
        <v>466</v>
      </c>
      <c r="D25" s="226" t="s">
        <v>467</v>
      </c>
      <c r="E25" s="221" t="s">
        <v>282</v>
      </c>
      <c r="F25" s="227" t="s">
        <v>225</v>
      </c>
      <c r="G25" s="228" t="str">
        <f t="shared" si="0"/>
        <v>_２_ウ_ＮＩＣＵ等長期入院児支援事業_ア_地域療育支援施設運営事業_イ_日中一時支援事業ア　都道府県が実施する事業</v>
      </c>
      <c r="H25" s="232" t="s">
        <v>283</v>
      </c>
      <c r="I25" s="233" t="s">
        <v>227</v>
      </c>
    </row>
    <row r="26" spans="1:9" ht="18.75" customHeight="1" x14ac:dyDescent="0.15">
      <c r="A26" s="142"/>
      <c r="B26" s="222"/>
      <c r="C26" s="231"/>
      <c r="D26" s="231" t="str">
        <f>D25</f>
        <v>_２_ウ_ＮＩＣＵ等長期入院児支援事業_ア_地域療育支援施設運営事業_イ_日中一時支援事業</v>
      </c>
      <c r="E26" s="222"/>
      <c r="F26" s="227" t="s">
        <v>256</v>
      </c>
      <c r="G26" s="228" t="str">
        <f t="shared" si="0"/>
        <v>_２_ウ_ＮＩＣＵ等長期入院児支援事業_ア_地域療育支援施設運営事業_イ_日中一時支援事業イ　都道府県が補助する事業</v>
      </c>
      <c r="H26" s="232" t="s">
        <v>284</v>
      </c>
      <c r="I26" s="233" t="s">
        <v>258</v>
      </c>
    </row>
    <row r="27" spans="1:9" ht="33" customHeight="1" x14ac:dyDescent="0.15">
      <c r="A27" s="142"/>
      <c r="B27" s="139" t="s">
        <v>285</v>
      </c>
      <c r="C27" s="165" t="str">
        <f>C25</f>
        <v>ＮＩＣＵ等長期入院児支援事業</v>
      </c>
      <c r="D27" s="165" t="str">
        <f>D26</f>
        <v>_２_ウ_ＮＩＣＵ等長期入院児支援事業_ア_地域療育支援施設運営事業_イ_日中一時支援事業</v>
      </c>
      <c r="E27" s="140" t="s">
        <v>286</v>
      </c>
      <c r="F27" s="141" t="s">
        <v>225</v>
      </c>
      <c r="G27" s="172" t="str">
        <f t="shared" si="0"/>
        <v>_２_ウ_ＮＩＣＵ等長期入院児支援事業_ア_地域療育支援施設運営事業_イ_日中一時支援事業ア　都道府県が実施する事業</v>
      </c>
      <c r="H27" s="189" t="s">
        <v>287</v>
      </c>
      <c r="I27" s="190" t="s">
        <v>227</v>
      </c>
    </row>
    <row r="28" spans="1:9" ht="18.75" customHeight="1" x14ac:dyDescent="0.15">
      <c r="A28" s="148"/>
      <c r="B28" s="143"/>
      <c r="C28" s="166"/>
      <c r="D28" s="166" t="str">
        <f>D26</f>
        <v>_２_ウ_ＮＩＣＵ等長期入院児支援事業_ア_地域療育支援施設運営事業_イ_日中一時支援事業</v>
      </c>
      <c r="E28" s="144"/>
      <c r="F28" s="141" t="s">
        <v>256</v>
      </c>
      <c r="G28" s="172" t="str">
        <f t="shared" si="0"/>
        <v>_２_ウ_ＮＩＣＵ等長期入院児支援事業_ア_地域療育支援施設運営事業_イ_日中一時支援事業イ　都道府県が補助する事業</v>
      </c>
      <c r="H28" s="189" t="s">
        <v>288</v>
      </c>
      <c r="I28" s="190" t="s">
        <v>258</v>
      </c>
    </row>
    <row r="29" spans="1:9" ht="18.75" customHeight="1" x14ac:dyDescent="0.15">
      <c r="A29" s="138" t="s">
        <v>289</v>
      </c>
      <c r="B29" s="221" t="s">
        <v>290</v>
      </c>
      <c r="C29" s="226" t="s">
        <v>424</v>
      </c>
      <c r="D29" s="226" t="s">
        <v>503</v>
      </c>
      <c r="E29" s="221" t="s">
        <v>291</v>
      </c>
      <c r="F29" s="227" t="s">
        <v>225</v>
      </c>
      <c r="G29" s="228" t="str">
        <f t="shared" si="0"/>
        <v>_３_ア_外国人看護師候補者就労研修支援事業ア　都道府県が実施する事業</v>
      </c>
      <c r="H29" s="232" t="s">
        <v>292</v>
      </c>
      <c r="I29" s="233" t="s">
        <v>293</v>
      </c>
    </row>
    <row r="30" spans="1:9" ht="18.75" customHeight="1" x14ac:dyDescent="0.15">
      <c r="A30" s="142"/>
      <c r="B30" s="222"/>
      <c r="C30" s="231"/>
      <c r="D30" s="231" t="str">
        <f>D29</f>
        <v>_３_ア_外国人看護師候補者就労研修支援事業</v>
      </c>
      <c r="E30" s="222"/>
      <c r="F30" s="227" t="s">
        <v>256</v>
      </c>
      <c r="G30" s="228" t="str">
        <f t="shared" si="0"/>
        <v>_３_ア_外国人看護師候補者就労研修支援事業イ　都道府県が補助する事業</v>
      </c>
      <c r="H30" s="232" t="s">
        <v>294</v>
      </c>
      <c r="I30" s="233" t="s">
        <v>295</v>
      </c>
    </row>
    <row r="31" spans="1:9" ht="18.75" customHeight="1" x14ac:dyDescent="0.15">
      <c r="A31" s="142"/>
      <c r="B31" s="147" t="s">
        <v>296</v>
      </c>
      <c r="C31" s="168" t="s">
        <v>425</v>
      </c>
      <c r="D31" s="168" t="s">
        <v>504</v>
      </c>
      <c r="E31" s="145" t="s">
        <v>297</v>
      </c>
      <c r="F31" s="141" t="s">
        <v>244</v>
      </c>
      <c r="G31" s="172" t="str">
        <f t="shared" si="0"/>
        <v>_３_イ_看護職員就業相談員派遣面接相談事業―</v>
      </c>
      <c r="H31" s="189" t="s">
        <v>298</v>
      </c>
      <c r="I31" s="190" t="s">
        <v>295</v>
      </c>
    </row>
    <row r="32" spans="1:9" ht="18.75" customHeight="1" x14ac:dyDescent="0.15">
      <c r="A32" s="148"/>
      <c r="B32" s="223" t="s">
        <v>299</v>
      </c>
      <c r="C32" s="234" t="s">
        <v>476</v>
      </c>
      <c r="D32" s="234" t="s">
        <v>488</v>
      </c>
      <c r="E32" s="223" t="s">
        <v>300</v>
      </c>
      <c r="F32" s="227" t="s">
        <v>244</v>
      </c>
      <c r="G32" s="228" t="str">
        <f t="shared" si="0"/>
        <v>_３_ウ_助産師出向支援導入事業―</v>
      </c>
      <c r="H32" s="232" t="s">
        <v>301</v>
      </c>
      <c r="I32" s="233" t="s">
        <v>293</v>
      </c>
    </row>
    <row r="33" spans="1:9" ht="24" customHeight="1" x14ac:dyDescent="0.15">
      <c r="A33" s="149" t="s">
        <v>302</v>
      </c>
      <c r="B33" s="147" t="s">
        <v>303</v>
      </c>
      <c r="C33" s="168" t="s">
        <v>428</v>
      </c>
      <c r="D33" s="168" t="s">
        <v>489</v>
      </c>
      <c r="E33" s="145" t="s">
        <v>304</v>
      </c>
      <c r="F33" s="141" t="s">
        <v>244</v>
      </c>
      <c r="G33" s="172" t="str">
        <f t="shared" si="0"/>
        <v>_４_歯科医療安全管理体制推進特別事業―</v>
      </c>
      <c r="H33" s="189" t="s">
        <v>305</v>
      </c>
      <c r="I33" s="190" t="s">
        <v>293</v>
      </c>
    </row>
    <row r="34" spans="1:9" ht="42.75" customHeight="1" x14ac:dyDescent="0.15">
      <c r="A34" s="149" t="s">
        <v>306</v>
      </c>
      <c r="B34" s="223" t="s">
        <v>303</v>
      </c>
      <c r="C34" s="234" t="s">
        <v>470</v>
      </c>
      <c r="D34" s="234" t="s">
        <v>469</v>
      </c>
      <c r="E34" s="223" t="s">
        <v>306</v>
      </c>
      <c r="F34" s="227" t="s">
        <v>244</v>
      </c>
      <c r="G34" s="228" t="str">
        <f>D34&amp;F34</f>
        <v>_５_院内感染地域支援ネットワ_ク事業―</v>
      </c>
      <c r="H34" s="232" t="s">
        <v>307</v>
      </c>
      <c r="I34" s="233" t="s">
        <v>227</v>
      </c>
    </row>
    <row r="35" spans="1:9" ht="24" customHeight="1" x14ac:dyDescent="0.15">
      <c r="A35" s="149" t="s">
        <v>308</v>
      </c>
      <c r="B35" s="147" t="s">
        <v>303</v>
      </c>
      <c r="C35" s="168" t="s">
        <v>427</v>
      </c>
      <c r="D35" s="168" t="s">
        <v>505</v>
      </c>
      <c r="E35" s="145" t="s">
        <v>309</v>
      </c>
      <c r="F35" s="141" t="s">
        <v>244</v>
      </c>
      <c r="G35" s="172" t="str">
        <f t="shared" si="0"/>
        <v>_６_医療連携体制推進事業―</v>
      </c>
      <c r="H35" s="189" t="s">
        <v>310</v>
      </c>
      <c r="I35" s="190" t="s">
        <v>227</v>
      </c>
    </row>
    <row r="36" spans="1:9" ht="57.75" customHeight="1" x14ac:dyDescent="0.15">
      <c r="A36" s="138" t="s">
        <v>311</v>
      </c>
      <c r="B36" s="221" t="s">
        <v>312</v>
      </c>
      <c r="C36" s="226" t="s">
        <v>426</v>
      </c>
      <c r="D36" s="226" t="s">
        <v>506</v>
      </c>
      <c r="E36" s="223" t="s">
        <v>313</v>
      </c>
      <c r="F36" s="227" t="s">
        <v>244</v>
      </c>
      <c r="G36" s="228" t="str">
        <f t="shared" si="0"/>
        <v>_７_ア_ア_休日夜間急患センター設備整備事業―</v>
      </c>
      <c r="H36" s="235" t="s">
        <v>314</v>
      </c>
      <c r="I36" s="236" t="s">
        <v>251</v>
      </c>
    </row>
    <row r="37" spans="1:9" ht="24" customHeight="1" x14ac:dyDescent="0.15">
      <c r="A37" s="142"/>
      <c r="B37" s="224"/>
      <c r="C37" s="237" t="s">
        <v>440</v>
      </c>
      <c r="D37" s="237" t="s">
        <v>507</v>
      </c>
      <c r="E37" s="223" t="s">
        <v>315</v>
      </c>
      <c r="F37" s="227" t="s">
        <v>244</v>
      </c>
      <c r="G37" s="228" t="str">
        <f t="shared" si="0"/>
        <v>_７_ア_イ_小児初期救急センター設備整備事業―</v>
      </c>
      <c r="H37" s="238" t="s">
        <v>314</v>
      </c>
      <c r="I37" s="239" t="s">
        <v>251</v>
      </c>
    </row>
    <row r="38" spans="1:9" ht="24" customHeight="1" x14ac:dyDescent="0.15">
      <c r="A38" s="142"/>
      <c r="B38" s="224"/>
      <c r="C38" s="237" t="s">
        <v>439</v>
      </c>
      <c r="D38" s="237" t="s">
        <v>490</v>
      </c>
      <c r="E38" s="223" t="s">
        <v>316</v>
      </c>
      <c r="F38" s="227" t="s">
        <v>244</v>
      </c>
      <c r="G38" s="228" t="str">
        <f t="shared" si="0"/>
        <v>_７_ア_エ_救命救急センター設備整備事業―</v>
      </c>
      <c r="H38" s="238" t="s">
        <v>314</v>
      </c>
      <c r="I38" s="239" t="s">
        <v>251</v>
      </c>
    </row>
    <row r="39" spans="1:9" ht="24" customHeight="1" x14ac:dyDescent="0.15">
      <c r="A39" s="142"/>
      <c r="B39" s="224"/>
      <c r="C39" s="237" t="s">
        <v>438</v>
      </c>
      <c r="D39" s="237" t="s">
        <v>508</v>
      </c>
      <c r="E39" s="223" t="s">
        <v>317</v>
      </c>
      <c r="F39" s="227" t="s">
        <v>244</v>
      </c>
      <c r="G39" s="228" t="str">
        <f t="shared" si="0"/>
        <v>_７_ア_オ_高度救命救急センター設備整備事業―</v>
      </c>
      <c r="H39" s="238" t="s">
        <v>314</v>
      </c>
      <c r="I39" s="239" t="s">
        <v>251</v>
      </c>
    </row>
    <row r="40" spans="1:9" ht="24" customHeight="1" x14ac:dyDescent="0.15">
      <c r="A40" s="142"/>
      <c r="B40" s="224"/>
      <c r="C40" s="237" t="s">
        <v>437</v>
      </c>
      <c r="D40" s="237" t="s">
        <v>509</v>
      </c>
      <c r="E40" s="223" t="s">
        <v>318</v>
      </c>
      <c r="F40" s="227" t="s">
        <v>244</v>
      </c>
      <c r="G40" s="228" t="str">
        <f t="shared" si="0"/>
        <v>_７_ア_カ_小児救急医療拠点病院設備整備事業―</v>
      </c>
      <c r="H40" s="238" t="s">
        <v>314</v>
      </c>
      <c r="I40" s="239" t="s">
        <v>251</v>
      </c>
    </row>
    <row r="41" spans="1:9" ht="24" customHeight="1" x14ac:dyDescent="0.15">
      <c r="A41" s="142"/>
      <c r="B41" s="224"/>
      <c r="C41" s="237" t="s">
        <v>429</v>
      </c>
      <c r="D41" s="237" t="s">
        <v>491</v>
      </c>
      <c r="E41" s="223" t="s">
        <v>319</v>
      </c>
      <c r="F41" s="227" t="s">
        <v>244</v>
      </c>
      <c r="G41" s="228" t="str">
        <f t="shared" si="0"/>
        <v>_７_イ_小児救急遠隔医療設備整備事業―</v>
      </c>
      <c r="H41" s="238" t="s">
        <v>314</v>
      </c>
      <c r="I41" s="239" t="s">
        <v>251</v>
      </c>
    </row>
    <row r="42" spans="1:9" ht="24" customHeight="1" x14ac:dyDescent="0.15">
      <c r="A42" s="142"/>
      <c r="B42" s="224"/>
      <c r="C42" s="237" t="s">
        <v>430</v>
      </c>
      <c r="D42" s="237" t="s">
        <v>510</v>
      </c>
      <c r="E42" s="223" t="s">
        <v>320</v>
      </c>
      <c r="F42" s="227" t="s">
        <v>244</v>
      </c>
      <c r="G42" s="228" t="str">
        <f t="shared" si="0"/>
        <v>_７_ウ_ア_小児医療施設設備整備事業―</v>
      </c>
      <c r="H42" s="238" t="s">
        <v>314</v>
      </c>
      <c r="I42" s="239" t="s">
        <v>251</v>
      </c>
    </row>
    <row r="43" spans="1:9" ht="24" customHeight="1" x14ac:dyDescent="0.15">
      <c r="A43" s="142"/>
      <c r="B43" s="224"/>
      <c r="C43" s="237" t="s">
        <v>431</v>
      </c>
      <c r="D43" s="237" t="s">
        <v>511</v>
      </c>
      <c r="E43" s="223" t="s">
        <v>321</v>
      </c>
      <c r="F43" s="227" t="s">
        <v>244</v>
      </c>
      <c r="G43" s="228" t="str">
        <f t="shared" si="0"/>
        <v>_７_ウ_イ_周産期医療施設設備整備事業―</v>
      </c>
      <c r="H43" s="238" t="s">
        <v>314</v>
      </c>
      <c r="I43" s="239" t="s">
        <v>251</v>
      </c>
    </row>
    <row r="44" spans="1:9" ht="24" customHeight="1" x14ac:dyDescent="0.15">
      <c r="A44" s="142"/>
      <c r="B44" s="224"/>
      <c r="C44" s="237" t="s">
        <v>432</v>
      </c>
      <c r="D44" s="237" t="s">
        <v>512</v>
      </c>
      <c r="E44" s="223" t="s">
        <v>322</v>
      </c>
      <c r="F44" s="227" t="s">
        <v>244</v>
      </c>
      <c r="G44" s="228" t="str">
        <f t="shared" si="0"/>
        <v>_７_オ_ア_基幹災害拠点病院設備整備事業―</v>
      </c>
      <c r="H44" s="238" t="s">
        <v>314</v>
      </c>
      <c r="I44" s="239" t="s">
        <v>251</v>
      </c>
    </row>
    <row r="45" spans="1:9" ht="24" customHeight="1" x14ac:dyDescent="0.15">
      <c r="A45" s="142"/>
      <c r="B45" s="224"/>
      <c r="C45" s="237" t="s">
        <v>433</v>
      </c>
      <c r="D45" s="237" t="s">
        <v>492</v>
      </c>
      <c r="E45" s="223" t="s">
        <v>323</v>
      </c>
      <c r="F45" s="227" t="s">
        <v>244</v>
      </c>
      <c r="G45" s="228" t="str">
        <f t="shared" si="0"/>
        <v>_７_オ_イ_地域災害拠点病院設備整備事業―</v>
      </c>
      <c r="H45" s="238" t="s">
        <v>314</v>
      </c>
      <c r="I45" s="239" t="s">
        <v>251</v>
      </c>
    </row>
    <row r="46" spans="1:9" ht="24" customHeight="1" x14ac:dyDescent="0.15">
      <c r="A46" s="142"/>
      <c r="B46" s="222"/>
      <c r="C46" s="231" t="s">
        <v>434</v>
      </c>
      <c r="D46" s="231" t="s">
        <v>513</v>
      </c>
      <c r="E46" s="223" t="s">
        <v>324</v>
      </c>
      <c r="F46" s="227" t="s">
        <v>244</v>
      </c>
      <c r="G46" s="228" t="str">
        <f t="shared" si="0"/>
        <v>_７_ク_院内感染対策設備整備事業―</v>
      </c>
      <c r="H46" s="240" t="s">
        <v>314</v>
      </c>
      <c r="I46" s="241" t="s">
        <v>251</v>
      </c>
    </row>
    <row r="47" spans="1:9" ht="24" customHeight="1" x14ac:dyDescent="0.15">
      <c r="A47" s="142"/>
      <c r="B47" s="139" t="s">
        <v>325</v>
      </c>
      <c r="C47" s="165" t="s">
        <v>435</v>
      </c>
      <c r="D47" s="165" t="s">
        <v>493</v>
      </c>
      <c r="E47" s="140" t="s">
        <v>326</v>
      </c>
      <c r="F47" s="141" t="s">
        <v>327</v>
      </c>
      <c r="G47" s="172" t="str">
        <f t="shared" si="0"/>
        <v>_７_ア_ウ_病院群輪番制病院及び共同利用型病院設備整備事業（ア）都道府県が補助する事業</v>
      </c>
      <c r="H47" s="189" t="s">
        <v>328</v>
      </c>
      <c r="I47" s="190" t="s">
        <v>329</v>
      </c>
    </row>
    <row r="48" spans="1:9" ht="60.75" customHeight="1" x14ac:dyDescent="0.15">
      <c r="A48" s="142"/>
      <c r="B48" s="143"/>
      <c r="C48" s="166"/>
      <c r="D48" s="166" t="str">
        <f>D47</f>
        <v>_７_ア_ウ_病院群輪番制病院及び共同利用型病院設備整備事業</v>
      </c>
      <c r="E48" s="144"/>
      <c r="F48" s="141" t="s">
        <v>330</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331</v>
      </c>
      <c r="I48" s="190" t="s">
        <v>329</v>
      </c>
    </row>
    <row r="49" spans="1:9" ht="24" customHeight="1" x14ac:dyDescent="0.15">
      <c r="A49" s="142"/>
      <c r="B49" s="221" t="s">
        <v>332</v>
      </c>
      <c r="C49" s="226" t="s">
        <v>436</v>
      </c>
      <c r="D49" s="226" t="s">
        <v>514</v>
      </c>
      <c r="E49" s="221" t="s">
        <v>333</v>
      </c>
      <c r="F49" s="227" t="s">
        <v>334</v>
      </c>
      <c r="G49" s="228" t="str">
        <f t="shared" si="0"/>
        <v>_７_ア_キ_小児集中治療室設備整備事業（ア）都道府県が実施する事業</v>
      </c>
      <c r="H49" s="232" t="s">
        <v>335</v>
      </c>
      <c r="I49" s="233" t="s">
        <v>227</v>
      </c>
    </row>
    <row r="50" spans="1:9" ht="24" customHeight="1" x14ac:dyDescent="0.15">
      <c r="A50" s="142"/>
      <c r="B50" s="222"/>
      <c r="C50" s="231"/>
      <c r="D50" s="231" t="str">
        <f>D49</f>
        <v>_７_ア_キ_小児集中治療室設備整備事業</v>
      </c>
      <c r="E50" s="222"/>
      <c r="F50" s="227" t="s">
        <v>336</v>
      </c>
      <c r="G50" s="228" t="str">
        <f t="shared" si="0"/>
        <v>_７_ア_キ_小児集中治療室設備整備事業（イ）都道府県が補助する事業</v>
      </c>
      <c r="H50" s="232" t="s">
        <v>337</v>
      </c>
      <c r="I50" s="233" t="s">
        <v>258</v>
      </c>
    </row>
    <row r="51" spans="1:9" ht="24" customHeight="1" x14ac:dyDescent="0.15">
      <c r="A51" s="142"/>
      <c r="B51" s="147" t="s">
        <v>338</v>
      </c>
      <c r="C51" s="168" t="s">
        <v>441</v>
      </c>
      <c r="D51" s="168" t="s">
        <v>515</v>
      </c>
      <c r="E51" s="145" t="s">
        <v>339</v>
      </c>
      <c r="F51" s="141" t="s">
        <v>244</v>
      </c>
      <c r="G51" s="172" t="str">
        <f t="shared" si="0"/>
        <v>_７_ウ_ウ_地域療育支援施設設備整備事業―</v>
      </c>
      <c r="H51" s="189" t="s">
        <v>340</v>
      </c>
      <c r="I51" s="190" t="s">
        <v>258</v>
      </c>
    </row>
    <row r="52" spans="1:9" ht="44.25" customHeight="1" x14ac:dyDescent="0.15">
      <c r="A52" s="142"/>
      <c r="B52" s="223" t="s">
        <v>341</v>
      </c>
      <c r="C52" s="234" t="s">
        <v>190</v>
      </c>
      <c r="D52" s="234" t="s">
        <v>454</v>
      </c>
      <c r="E52" s="223" t="s">
        <v>342</v>
      </c>
      <c r="F52" s="227" t="s">
        <v>244</v>
      </c>
      <c r="G52" s="228" t="str">
        <f t="shared" si="0"/>
        <v>_７_エ_共同利用施設設備整備事業_ア_公的医療機関等による共同利用施設―</v>
      </c>
      <c r="H52" s="232" t="s">
        <v>343</v>
      </c>
      <c r="I52" s="233" t="s">
        <v>344</v>
      </c>
    </row>
    <row r="53" spans="1:9" ht="32.25" customHeight="1" x14ac:dyDescent="0.15">
      <c r="A53" s="142"/>
      <c r="B53" s="139" t="s">
        <v>345</v>
      </c>
      <c r="C53" s="165" t="s">
        <v>192</v>
      </c>
      <c r="D53" s="165" t="s">
        <v>455</v>
      </c>
      <c r="E53" s="140" t="s">
        <v>346</v>
      </c>
      <c r="F53" s="150" t="s">
        <v>334</v>
      </c>
      <c r="G53" s="172" t="str">
        <f t="shared" si="0"/>
        <v>_７_エ_共同利用施設設備整備事業_イ_地域医療支援病院の共同利用部門（ア）都道府県が実施する事業</v>
      </c>
      <c r="H53" s="197" t="s">
        <v>347</v>
      </c>
      <c r="I53" s="198" t="s">
        <v>227</v>
      </c>
    </row>
    <row r="54" spans="1:9" ht="32.25" customHeight="1" x14ac:dyDescent="0.15">
      <c r="A54" s="142"/>
      <c r="B54" s="146"/>
      <c r="C54" s="272"/>
      <c r="D54" s="272" t="s">
        <v>455</v>
      </c>
      <c r="E54" s="273"/>
      <c r="F54" s="274" t="s">
        <v>336</v>
      </c>
      <c r="G54" s="172" t="str">
        <f t="shared" ref="G54:G56" si="3">D54&amp;F54</f>
        <v>_７_エ_共同利用施設設備整備事業_イ_地域医療支援病院の共同利用部門（イ）都道府県が補助する事業</v>
      </c>
      <c r="H54" s="191" t="s">
        <v>349</v>
      </c>
      <c r="I54" s="247" t="s">
        <v>251</v>
      </c>
    </row>
    <row r="55" spans="1:9" ht="32.25" customHeight="1" x14ac:dyDescent="0.15">
      <c r="A55" s="142"/>
      <c r="B55" s="146"/>
      <c r="C55" s="269" t="s">
        <v>523</v>
      </c>
      <c r="D55" s="269" t="s">
        <v>524</v>
      </c>
      <c r="E55" s="245" t="s">
        <v>351</v>
      </c>
      <c r="F55" s="271" t="s">
        <v>334</v>
      </c>
      <c r="G55" s="248" t="str">
        <f t="shared" si="3"/>
        <v>_７_オ_オ_災害拠点精神科病院設備等整備事業（ア）都道府県が実施する事業</v>
      </c>
      <c r="H55" s="197" t="s">
        <v>347</v>
      </c>
      <c r="I55" s="198" t="s">
        <v>227</v>
      </c>
    </row>
    <row r="56" spans="1:9" ht="32.25" customHeight="1" x14ac:dyDescent="0.15">
      <c r="A56" s="142"/>
      <c r="B56" s="146"/>
      <c r="C56" s="269"/>
      <c r="D56" s="269" t="s">
        <v>525</v>
      </c>
      <c r="E56" s="245"/>
      <c r="F56" s="139" t="s">
        <v>336</v>
      </c>
      <c r="G56" s="248" t="str">
        <f t="shared" si="3"/>
        <v>_７_オ_オ_災害拠点精神科病院設備等整備事業（イ）都道府県が補助する事業</v>
      </c>
      <c r="H56" s="191" t="s">
        <v>349</v>
      </c>
      <c r="I56" s="247" t="s">
        <v>251</v>
      </c>
    </row>
    <row r="57" spans="1:9" ht="32.25" customHeight="1" x14ac:dyDescent="0.15">
      <c r="A57" s="142"/>
      <c r="B57" s="246"/>
      <c r="C57" s="165" t="s">
        <v>442</v>
      </c>
      <c r="D57" s="165" t="s">
        <v>516</v>
      </c>
      <c r="E57" s="140" t="s">
        <v>348</v>
      </c>
      <c r="F57" s="150" t="s">
        <v>334</v>
      </c>
      <c r="G57" s="248" t="str">
        <f t="shared" si="0"/>
        <v>_７_サ_医療機関アクセス支援車整備事業（ア）都道府県が実施する事業</v>
      </c>
      <c r="H57" s="197" t="s">
        <v>347</v>
      </c>
      <c r="I57" s="198" t="s">
        <v>227</v>
      </c>
    </row>
    <row r="58" spans="1:9" ht="32.25" customHeight="1" x14ac:dyDescent="0.15">
      <c r="A58" s="142"/>
      <c r="B58" s="246"/>
      <c r="C58" s="167"/>
      <c r="D58" s="167" t="s">
        <v>456</v>
      </c>
      <c r="E58" s="245"/>
      <c r="F58" s="139" t="s">
        <v>336</v>
      </c>
      <c r="G58" s="248" t="str">
        <f t="shared" ref="G58" si="4">D58&amp;F58</f>
        <v>_７_サ_医療機関アクセス支援車整備事業（イ）都道府県が補助する事業</v>
      </c>
      <c r="H58" s="191" t="s">
        <v>349</v>
      </c>
      <c r="I58" s="247" t="s">
        <v>251</v>
      </c>
    </row>
    <row r="59" spans="1:9" ht="24" customHeight="1" x14ac:dyDescent="0.15">
      <c r="A59" s="142"/>
      <c r="B59" s="221" t="s">
        <v>350</v>
      </c>
      <c r="C59" s="226" t="s">
        <v>443</v>
      </c>
      <c r="D59" s="226" t="s">
        <v>517</v>
      </c>
      <c r="E59" s="221" t="s">
        <v>351</v>
      </c>
      <c r="F59" s="227" t="s">
        <v>334</v>
      </c>
      <c r="G59" s="228" t="str">
        <f t="shared" si="0"/>
        <v>_７_オ_ウ_ＮＢＣ災害・テロ対策設備整備事業（ア）都道府県が実施する事業</v>
      </c>
      <c r="H59" s="232" t="s">
        <v>352</v>
      </c>
      <c r="I59" s="233" t="s">
        <v>227</v>
      </c>
    </row>
    <row r="60" spans="1:9" ht="24" customHeight="1" x14ac:dyDescent="0.15">
      <c r="A60" s="142"/>
      <c r="B60" s="222"/>
      <c r="C60" s="231"/>
      <c r="D60" s="231" t="str">
        <f>D59</f>
        <v>_７_オ_ウ_ＮＢＣ災害・テロ対策設備整備事業</v>
      </c>
      <c r="E60" s="222"/>
      <c r="F60" s="227" t="s">
        <v>336</v>
      </c>
      <c r="G60" s="228" t="str">
        <f t="shared" si="0"/>
        <v>_７_オ_ウ_ＮＢＣ災害・テロ対策設備整備事業（イ）都道府県が補助する事業</v>
      </c>
      <c r="H60" s="232" t="s">
        <v>353</v>
      </c>
      <c r="I60" s="233" t="s">
        <v>268</v>
      </c>
    </row>
    <row r="61" spans="1:9" ht="24" customHeight="1" x14ac:dyDescent="0.15">
      <c r="A61" s="142"/>
      <c r="B61" s="147" t="s">
        <v>354</v>
      </c>
      <c r="C61" s="168" t="s">
        <v>444</v>
      </c>
      <c r="D61" s="168" t="s">
        <v>518</v>
      </c>
      <c r="E61" s="145" t="s">
        <v>355</v>
      </c>
      <c r="F61" s="141" t="s">
        <v>244</v>
      </c>
      <c r="G61" s="172" t="str">
        <f t="shared" si="0"/>
        <v>_７_オ_エ_航空搬送拠点臨時医療施設設備整備事業―</v>
      </c>
      <c r="H61" s="189" t="s">
        <v>356</v>
      </c>
      <c r="I61" s="190" t="s">
        <v>227</v>
      </c>
    </row>
    <row r="62" spans="1:9" ht="24" customHeight="1" x14ac:dyDescent="0.15">
      <c r="A62" s="142"/>
      <c r="B62" s="221" t="s">
        <v>357</v>
      </c>
      <c r="C62" s="226" t="s">
        <v>446</v>
      </c>
      <c r="D62" s="226" t="s">
        <v>519</v>
      </c>
      <c r="E62" s="223" t="s">
        <v>358</v>
      </c>
      <c r="F62" s="227" t="s">
        <v>244</v>
      </c>
      <c r="G62" s="228" t="str">
        <f t="shared" si="0"/>
        <v>_７_カ_人工腎臓装置不足地域設備整備事業―</v>
      </c>
      <c r="H62" s="235" t="s">
        <v>359</v>
      </c>
      <c r="I62" s="242" t="s">
        <v>344</v>
      </c>
    </row>
    <row r="63" spans="1:9" ht="24" customHeight="1" x14ac:dyDescent="0.15">
      <c r="A63" s="142"/>
      <c r="B63" s="225"/>
      <c r="C63" s="231" t="s">
        <v>445</v>
      </c>
      <c r="D63" s="231" t="s">
        <v>520</v>
      </c>
      <c r="E63" s="223" t="s">
        <v>360</v>
      </c>
      <c r="F63" s="227" t="s">
        <v>244</v>
      </c>
      <c r="G63" s="228" t="str">
        <f t="shared" si="0"/>
        <v>_７_キ_ＨＬＡ検査センター設備整備事業―</v>
      </c>
      <c r="H63" s="240" t="s">
        <v>359</v>
      </c>
      <c r="I63" s="243" t="s">
        <v>344</v>
      </c>
    </row>
    <row r="64" spans="1:9" ht="24" customHeight="1" x14ac:dyDescent="0.15">
      <c r="A64" s="142"/>
      <c r="B64" s="139" t="s">
        <v>361</v>
      </c>
      <c r="C64" s="165" t="s">
        <v>447</v>
      </c>
      <c r="D64" s="165" t="s">
        <v>494</v>
      </c>
      <c r="E64" s="140" t="s">
        <v>362</v>
      </c>
      <c r="F64" s="141" t="s">
        <v>334</v>
      </c>
      <c r="G64" s="172" t="str">
        <f t="shared" si="0"/>
        <v>_７_ケ_環境調整室設備整備事業（ア）都道府県が実施する事業</v>
      </c>
      <c r="H64" s="189" t="s">
        <v>363</v>
      </c>
      <c r="I64" s="190" t="s">
        <v>227</v>
      </c>
    </row>
    <row r="65" spans="1:9" ht="38.25" customHeight="1" x14ac:dyDescent="0.15">
      <c r="A65" s="142"/>
      <c r="B65" s="143"/>
      <c r="C65" s="166"/>
      <c r="D65" s="166" t="str">
        <f>D64</f>
        <v>_７_ケ_環境調整室設備整備事業</v>
      </c>
      <c r="E65" s="144"/>
      <c r="F65" s="141" t="s">
        <v>364</v>
      </c>
      <c r="G65" s="172" t="str">
        <f t="shared" si="0"/>
        <v>_７_ケ_環境調整室設備整備事業（イ）指定都市が実施する事業に対して都道府県が補助する事業</v>
      </c>
      <c r="H65" s="189" t="s">
        <v>365</v>
      </c>
      <c r="I65" s="190" t="s">
        <v>344</v>
      </c>
    </row>
    <row r="66" spans="1:9" ht="24" customHeight="1" x14ac:dyDescent="0.15">
      <c r="A66" s="148"/>
      <c r="B66" s="223" t="s">
        <v>366</v>
      </c>
      <c r="C66" s="234" t="s">
        <v>448</v>
      </c>
      <c r="D66" s="234" t="s">
        <v>521</v>
      </c>
      <c r="E66" s="223" t="s">
        <v>367</v>
      </c>
      <c r="F66" s="227" t="s">
        <v>244</v>
      </c>
      <c r="G66" s="228" t="str">
        <f t="shared" si="0"/>
        <v>_７_コ_内視鏡訓練施設設備整備事業―</v>
      </c>
      <c r="H66" s="244" t="s">
        <v>368</v>
      </c>
      <c r="I66" s="233" t="s">
        <v>268</v>
      </c>
    </row>
    <row r="67" spans="1:9" ht="24" customHeight="1" x14ac:dyDescent="0.15">
      <c r="A67" s="162" t="s">
        <v>369</v>
      </c>
      <c r="B67" s="139" t="s">
        <v>244</v>
      </c>
      <c r="C67" s="165" t="s">
        <v>449</v>
      </c>
      <c r="D67" s="165" t="s">
        <v>522</v>
      </c>
      <c r="E67" s="140" t="s">
        <v>370</v>
      </c>
      <c r="F67" s="141" t="s">
        <v>225</v>
      </c>
      <c r="G67" s="172" t="str">
        <f t="shared" si="0"/>
        <v>_８_アスベスト除去等整備促進事業ア　都道府県が実施する事業</v>
      </c>
      <c r="H67" s="189" t="s">
        <v>371</v>
      </c>
      <c r="I67" s="190" t="s">
        <v>293</v>
      </c>
    </row>
    <row r="68" spans="1:9" ht="24" customHeight="1" x14ac:dyDescent="0.15">
      <c r="A68" s="163"/>
      <c r="B68" s="143"/>
      <c r="C68" s="166"/>
      <c r="D68" s="166" t="str">
        <f>D67</f>
        <v>_８_アスベスト除去等整備促進事業</v>
      </c>
      <c r="E68" s="144"/>
      <c r="F68" s="141" t="s">
        <v>256</v>
      </c>
      <c r="G68" s="172" t="str">
        <f t="shared" si="0"/>
        <v>_８_アスベスト除去等整備促進事業イ　都道府県が補助する事業</v>
      </c>
      <c r="H68" s="189" t="s">
        <v>372</v>
      </c>
      <c r="I68" s="190" t="s">
        <v>295</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x14ac:dyDescent="0.15"/>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x14ac:dyDescent="0.15">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x14ac:dyDescent="0.15">
      <c r="A2" s="359" t="s">
        <v>293</v>
      </c>
      <c r="B2" s="186" t="s">
        <v>374</v>
      </c>
      <c r="C2" s="179" t="s">
        <v>375</v>
      </c>
      <c r="D2" s="180" t="s">
        <v>376</v>
      </c>
      <c r="E2" s="179" t="s">
        <v>377</v>
      </c>
      <c r="F2" s="181" t="s">
        <v>378</v>
      </c>
      <c r="G2" s="182"/>
      <c r="H2" s="182"/>
      <c r="I2" s="182"/>
      <c r="J2" s="182"/>
      <c r="K2" s="358" t="s">
        <v>461</v>
      </c>
      <c r="L2" s="358"/>
      <c r="M2" s="358"/>
      <c r="N2" s="358"/>
      <c r="O2" s="155"/>
      <c r="P2" s="155"/>
      <c r="Q2" s="155"/>
      <c r="R2" s="155"/>
      <c r="S2" s="155"/>
      <c r="T2" s="155"/>
      <c r="U2" s="155"/>
      <c r="V2" s="155"/>
      <c r="W2" s="155"/>
      <c r="X2" s="153"/>
      <c r="Y2" s="153"/>
      <c r="Z2" s="153"/>
    </row>
    <row r="3" spans="1:26" ht="24" customHeight="1" x14ac:dyDescent="0.15">
      <c r="A3" s="360"/>
      <c r="B3" s="212" t="s">
        <v>379</v>
      </c>
      <c r="C3" s="184" t="s">
        <v>380</v>
      </c>
      <c r="D3" s="184" t="s">
        <v>381</v>
      </c>
      <c r="E3" s="184" t="s">
        <v>382</v>
      </c>
      <c r="F3" s="184" t="s">
        <v>383</v>
      </c>
      <c r="G3" s="182"/>
      <c r="H3" s="182"/>
      <c r="I3" s="182"/>
      <c r="J3" s="182"/>
      <c r="K3" s="182"/>
      <c r="L3" s="182"/>
      <c r="M3" s="182"/>
      <c r="N3" s="182"/>
      <c r="O3" s="155"/>
      <c r="Q3" s="155"/>
      <c r="R3" s="155"/>
      <c r="S3" s="155"/>
      <c r="T3" s="155"/>
      <c r="U3" s="155"/>
      <c r="V3" s="155"/>
      <c r="W3" s="155"/>
      <c r="X3" s="153"/>
      <c r="Y3" s="153"/>
      <c r="Z3" s="153"/>
    </row>
    <row r="4" spans="1:26" ht="24" customHeight="1" x14ac:dyDescent="0.15">
      <c r="A4" s="359" t="s">
        <v>295</v>
      </c>
      <c r="B4" s="213" t="s">
        <v>374</v>
      </c>
      <c r="C4" s="213" t="s">
        <v>375</v>
      </c>
      <c r="D4" s="214" t="s">
        <v>376</v>
      </c>
      <c r="E4" s="213" t="s">
        <v>377</v>
      </c>
      <c r="F4" s="216" t="s">
        <v>384</v>
      </c>
      <c r="G4" s="210" t="s">
        <v>378</v>
      </c>
      <c r="H4" s="182"/>
      <c r="I4" s="182"/>
      <c r="J4" s="182"/>
      <c r="K4" s="182"/>
      <c r="L4" s="182"/>
      <c r="M4" s="182"/>
      <c r="N4" s="182"/>
      <c r="O4" s="155"/>
      <c r="P4" s="155"/>
      <c r="Q4" s="155"/>
      <c r="R4" s="155"/>
      <c r="S4" s="155"/>
      <c r="T4" s="155"/>
      <c r="U4" s="155"/>
      <c r="V4" s="155"/>
      <c r="W4" s="155"/>
      <c r="X4" s="153"/>
      <c r="Y4" s="153"/>
      <c r="Z4" s="153"/>
    </row>
    <row r="5" spans="1:26" ht="24" customHeight="1" x14ac:dyDescent="0.15">
      <c r="A5" s="359"/>
      <c r="B5" s="185" t="s">
        <v>379</v>
      </c>
      <c r="C5" s="185" t="s">
        <v>380</v>
      </c>
      <c r="D5" s="185" t="s">
        <v>381</v>
      </c>
      <c r="E5" s="185" t="s">
        <v>382</v>
      </c>
      <c r="F5" s="185" t="s">
        <v>385</v>
      </c>
      <c r="G5" s="188" t="s">
        <v>386</v>
      </c>
      <c r="H5" s="182"/>
      <c r="I5" s="182"/>
      <c r="J5" s="182"/>
      <c r="K5" s="182"/>
      <c r="L5" s="182"/>
      <c r="M5" s="182"/>
      <c r="N5" s="182"/>
      <c r="O5" s="155"/>
      <c r="P5" s="155"/>
      <c r="Q5" s="155"/>
      <c r="R5" s="155"/>
      <c r="S5" s="155"/>
      <c r="T5" s="155"/>
      <c r="U5" s="155"/>
      <c r="V5" s="155"/>
      <c r="W5" s="155"/>
      <c r="X5" s="153"/>
      <c r="Y5" s="153"/>
      <c r="Z5" s="153"/>
    </row>
    <row r="6" spans="1:26" ht="24" customHeight="1" x14ac:dyDescent="0.15">
      <c r="A6" s="359" t="s">
        <v>234</v>
      </c>
      <c r="B6" s="213" t="s">
        <v>374</v>
      </c>
      <c r="C6" s="213" t="s">
        <v>375</v>
      </c>
      <c r="D6" s="214" t="s">
        <v>376</v>
      </c>
      <c r="E6" s="215" t="s">
        <v>387</v>
      </c>
      <c r="F6" s="218" t="s">
        <v>378</v>
      </c>
      <c r="G6" s="182"/>
      <c r="H6" s="182"/>
      <c r="I6" s="182"/>
      <c r="J6" s="182"/>
      <c r="K6" s="182"/>
      <c r="L6" s="182"/>
      <c r="M6" s="182"/>
      <c r="N6" s="182"/>
      <c r="O6" s="155"/>
      <c r="P6" s="155"/>
      <c r="Q6" s="155"/>
      <c r="R6" s="155"/>
      <c r="S6" s="155"/>
      <c r="T6" s="155"/>
      <c r="U6" s="155"/>
      <c r="V6" s="155"/>
      <c r="W6" s="155"/>
      <c r="X6" s="153"/>
      <c r="Y6" s="153"/>
      <c r="Z6" s="153"/>
    </row>
    <row r="7" spans="1:26" ht="24" customHeight="1" x14ac:dyDescent="0.15">
      <c r="A7" s="359"/>
      <c r="B7" s="185" t="s">
        <v>379</v>
      </c>
      <c r="C7" s="185" t="s">
        <v>380</v>
      </c>
      <c r="D7" s="185" t="s">
        <v>381</v>
      </c>
      <c r="E7" s="185" t="s">
        <v>388</v>
      </c>
      <c r="F7" s="185" t="s">
        <v>389</v>
      </c>
      <c r="G7" s="182"/>
      <c r="H7" s="182"/>
      <c r="I7" s="182"/>
      <c r="J7" s="182"/>
      <c r="K7" s="182"/>
      <c r="L7" s="182"/>
      <c r="M7" s="182"/>
      <c r="N7" s="182"/>
      <c r="O7" s="155"/>
      <c r="P7" s="155"/>
      <c r="Q7" s="155"/>
      <c r="R7" s="155"/>
      <c r="S7" s="155"/>
      <c r="T7" s="155"/>
      <c r="U7" s="155"/>
      <c r="V7" s="155"/>
      <c r="W7" s="155"/>
      <c r="X7" s="153"/>
      <c r="Y7" s="153"/>
      <c r="Z7" s="153"/>
    </row>
    <row r="8" spans="1:26" ht="24" customHeight="1" x14ac:dyDescent="0.15">
      <c r="A8" s="359" t="s">
        <v>227</v>
      </c>
      <c r="B8" s="213" t="s">
        <v>374</v>
      </c>
      <c r="C8" s="213" t="s">
        <v>375</v>
      </c>
      <c r="D8" s="214" t="s">
        <v>376</v>
      </c>
      <c r="E8" s="213" t="s">
        <v>377</v>
      </c>
      <c r="F8" s="214" t="s">
        <v>390</v>
      </c>
      <c r="G8" s="215" t="s">
        <v>387</v>
      </c>
      <c r="H8" s="218" t="s">
        <v>378</v>
      </c>
      <c r="I8" s="182"/>
      <c r="J8" s="182"/>
      <c r="K8" s="182"/>
      <c r="L8" s="182"/>
      <c r="M8" s="182"/>
      <c r="N8" s="182"/>
      <c r="O8" s="155"/>
      <c r="P8" s="155"/>
      <c r="Q8" s="155"/>
      <c r="R8" s="155"/>
      <c r="S8" s="155"/>
      <c r="T8" s="155"/>
      <c r="U8" s="155"/>
      <c r="V8" s="155"/>
      <c r="W8" s="155"/>
      <c r="X8" s="153"/>
      <c r="Y8" s="153"/>
      <c r="Z8" s="153"/>
    </row>
    <row r="9" spans="1:26" ht="24" customHeight="1" x14ac:dyDescent="0.15">
      <c r="A9" s="359"/>
      <c r="B9" s="185" t="s">
        <v>379</v>
      </c>
      <c r="C9" s="185" t="s">
        <v>380</v>
      </c>
      <c r="D9" s="185" t="s">
        <v>381</v>
      </c>
      <c r="E9" s="185" t="s">
        <v>382</v>
      </c>
      <c r="F9" s="185" t="s">
        <v>391</v>
      </c>
      <c r="G9" s="185" t="s">
        <v>388</v>
      </c>
      <c r="H9" s="185" t="s">
        <v>392</v>
      </c>
      <c r="I9" s="182"/>
      <c r="J9" s="182"/>
      <c r="K9" s="182"/>
      <c r="L9" s="182"/>
      <c r="M9" s="182"/>
      <c r="N9" s="182"/>
      <c r="O9" s="155"/>
      <c r="P9" s="155"/>
      <c r="Q9" s="155"/>
      <c r="R9" s="155"/>
      <c r="S9" s="155"/>
      <c r="T9" s="155"/>
      <c r="U9" s="155"/>
      <c r="V9" s="155"/>
      <c r="W9" s="155"/>
      <c r="X9" s="153"/>
      <c r="Y9" s="153"/>
      <c r="Z9" s="153"/>
    </row>
    <row r="10" spans="1:26" ht="24" customHeight="1" x14ac:dyDescent="0.15">
      <c r="A10" s="359" t="s">
        <v>268</v>
      </c>
      <c r="B10" s="213" t="s">
        <v>374</v>
      </c>
      <c r="C10" s="213" t="s">
        <v>375</v>
      </c>
      <c r="D10" s="214" t="s">
        <v>376</v>
      </c>
      <c r="E10" s="213" t="s">
        <v>377</v>
      </c>
      <c r="F10" s="216" t="s">
        <v>384</v>
      </c>
      <c r="G10" s="214" t="s">
        <v>390</v>
      </c>
      <c r="H10" s="215" t="s">
        <v>387</v>
      </c>
      <c r="I10" s="218" t="s">
        <v>378</v>
      </c>
      <c r="J10" s="182"/>
      <c r="K10" s="182"/>
      <c r="L10" s="182"/>
      <c r="M10" s="182"/>
      <c r="N10" s="182"/>
      <c r="O10" s="155"/>
      <c r="P10" s="155"/>
      <c r="Q10" s="155"/>
      <c r="R10" s="155"/>
      <c r="S10" s="155"/>
      <c r="T10" s="155"/>
      <c r="U10" s="155"/>
      <c r="V10" s="155"/>
      <c r="W10" s="155"/>
      <c r="X10" s="153"/>
      <c r="Y10" s="153"/>
      <c r="Z10" s="153"/>
    </row>
    <row r="11" spans="1:26" ht="24" customHeight="1" x14ac:dyDescent="0.15">
      <c r="A11" s="359"/>
      <c r="B11" s="185" t="s">
        <v>379</v>
      </c>
      <c r="C11" s="185" t="s">
        <v>380</v>
      </c>
      <c r="D11" s="185" t="s">
        <v>381</v>
      </c>
      <c r="E11" s="185" t="s">
        <v>382</v>
      </c>
      <c r="F11" s="185" t="s">
        <v>385</v>
      </c>
      <c r="G11" s="185" t="s">
        <v>393</v>
      </c>
      <c r="H11" s="185" t="s">
        <v>388</v>
      </c>
      <c r="I11" s="185" t="s">
        <v>394</v>
      </c>
      <c r="J11" s="182"/>
      <c r="K11" s="182"/>
      <c r="L11" s="182"/>
      <c r="M11" s="182"/>
      <c r="N11" s="182"/>
      <c r="O11" s="155"/>
      <c r="P11" s="155"/>
      <c r="Q11" s="155"/>
      <c r="R11" s="155"/>
      <c r="S11" s="155"/>
      <c r="T11" s="155"/>
      <c r="U11" s="155"/>
      <c r="V11" s="155"/>
      <c r="W11" s="155"/>
      <c r="X11" s="153"/>
      <c r="Y11" s="153"/>
      <c r="Z11" s="153"/>
    </row>
    <row r="12" spans="1:26" ht="24" customHeight="1" x14ac:dyDescent="0.15">
      <c r="A12" s="359" t="s">
        <v>344</v>
      </c>
      <c r="B12" s="213" t="s">
        <v>374</v>
      </c>
      <c r="C12" s="213" t="s">
        <v>375</v>
      </c>
      <c r="D12" s="214" t="s">
        <v>376</v>
      </c>
      <c r="E12" s="213" t="s">
        <v>377</v>
      </c>
      <c r="F12" s="214" t="s">
        <v>390</v>
      </c>
      <c r="G12" s="215" t="s">
        <v>387</v>
      </c>
      <c r="H12" s="214" t="s">
        <v>395</v>
      </c>
      <c r="I12" s="216" t="s">
        <v>384</v>
      </c>
      <c r="J12" s="218" t="s">
        <v>378</v>
      </c>
      <c r="K12" s="182"/>
      <c r="L12" s="182"/>
      <c r="M12" s="182"/>
      <c r="N12" s="182"/>
      <c r="O12" s="155"/>
      <c r="P12" s="155"/>
      <c r="Q12" s="155"/>
      <c r="R12" s="155"/>
      <c r="S12" s="155"/>
      <c r="T12" s="155"/>
      <c r="U12" s="155"/>
      <c r="V12" s="155"/>
      <c r="W12" s="155"/>
      <c r="X12" s="153"/>
      <c r="Y12" s="153"/>
      <c r="Z12" s="153"/>
    </row>
    <row r="13" spans="1:26" ht="24" customHeight="1" x14ac:dyDescent="0.15">
      <c r="A13" s="359"/>
      <c r="B13" s="185" t="s">
        <v>379</v>
      </c>
      <c r="C13" s="185" t="s">
        <v>380</v>
      </c>
      <c r="D13" s="185" t="s">
        <v>381</v>
      </c>
      <c r="E13" s="185" t="s">
        <v>382</v>
      </c>
      <c r="F13" s="185" t="s">
        <v>391</v>
      </c>
      <c r="G13" s="185" t="s">
        <v>388</v>
      </c>
      <c r="H13" s="185" t="s">
        <v>396</v>
      </c>
      <c r="I13" s="185" t="s">
        <v>385</v>
      </c>
      <c r="J13" s="185" t="s">
        <v>397</v>
      </c>
      <c r="K13" s="182"/>
      <c r="L13" s="182"/>
      <c r="M13" s="182"/>
      <c r="N13" s="182"/>
      <c r="O13" s="155"/>
      <c r="P13" s="155"/>
      <c r="Q13" s="155"/>
      <c r="R13" s="155"/>
      <c r="S13" s="155"/>
      <c r="T13" s="155"/>
      <c r="U13" s="155"/>
      <c r="V13" s="155"/>
      <c r="W13" s="155"/>
      <c r="X13" s="153"/>
      <c r="Y13" s="153"/>
      <c r="Z13" s="153"/>
    </row>
    <row r="14" spans="1:26" ht="24" customHeight="1" x14ac:dyDescent="0.15">
      <c r="A14" s="359" t="s">
        <v>258</v>
      </c>
      <c r="B14" s="213" t="s">
        <v>374</v>
      </c>
      <c r="C14" s="213" t="s">
        <v>375</v>
      </c>
      <c r="D14" s="214" t="s">
        <v>376</v>
      </c>
      <c r="E14" s="213" t="s">
        <v>377</v>
      </c>
      <c r="F14" s="214" t="s">
        <v>398</v>
      </c>
      <c r="G14" s="215" t="s">
        <v>387</v>
      </c>
      <c r="H14" s="214" t="s">
        <v>395</v>
      </c>
      <c r="I14" s="216" t="s">
        <v>384</v>
      </c>
      <c r="J14" s="218" t="s">
        <v>378</v>
      </c>
      <c r="K14" s="182"/>
      <c r="L14" s="156" t="s">
        <v>462</v>
      </c>
      <c r="M14" s="182"/>
      <c r="N14" s="182"/>
      <c r="O14" s="155"/>
      <c r="P14" s="155"/>
      <c r="Q14" s="155"/>
      <c r="R14" s="155"/>
      <c r="S14" s="155"/>
      <c r="T14" s="155"/>
      <c r="U14" s="155"/>
      <c r="V14" s="155"/>
      <c r="W14" s="155"/>
      <c r="X14" s="153"/>
      <c r="Y14" s="153"/>
      <c r="Z14" s="153"/>
    </row>
    <row r="15" spans="1:26" ht="24" customHeight="1" x14ac:dyDescent="0.15">
      <c r="A15" s="359"/>
      <c r="B15" s="185" t="s">
        <v>379</v>
      </c>
      <c r="C15" s="185" t="s">
        <v>380</v>
      </c>
      <c r="D15" s="185" t="s">
        <v>381</v>
      </c>
      <c r="E15" s="185" t="s">
        <v>382</v>
      </c>
      <c r="F15" s="185" t="s">
        <v>391</v>
      </c>
      <c r="G15" s="185" t="s">
        <v>388</v>
      </c>
      <c r="H15" s="185" t="s">
        <v>396</v>
      </c>
      <c r="I15" s="185" t="s">
        <v>385</v>
      </c>
      <c r="J15" s="185" t="s">
        <v>397</v>
      </c>
      <c r="K15" s="182"/>
      <c r="L15" s="183" t="s">
        <v>460</v>
      </c>
      <c r="M15" s="182"/>
      <c r="N15" s="182"/>
      <c r="O15" s="155"/>
      <c r="P15" s="155"/>
      <c r="Q15" s="155"/>
      <c r="R15" s="155"/>
      <c r="S15" s="155"/>
      <c r="T15" s="155"/>
      <c r="U15" s="155"/>
      <c r="V15" s="155"/>
      <c r="W15" s="155"/>
      <c r="X15" s="153"/>
      <c r="Y15" s="153"/>
      <c r="Z15" s="153"/>
    </row>
    <row r="16" spans="1:26" ht="24" customHeight="1" x14ac:dyDescent="0.15">
      <c r="A16" s="359" t="s">
        <v>261</v>
      </c>
      <c r="B16" s="213" t="s">
        <v>374</v>
      </c>
      <c r="C16" s="213" t="s">
        <v>375</v>
      </c>
      <c r="D16" s="214" t="s">
        <v>376</v>
      </c>
      <c r="E16" s="213" t="s">
        <v>377</v>
      </c>
      <c r="F16" s="214" t="s">
        <v>398</v>
      </c>
      <c r="G16" s="215" t="s">
        <v>387</v>
      </c>
      <c r="H16" s="214" t="s">
        <v>395</v>
      </c>
      <c r="I16" s="216" t="s">
        <v>384</v>
      </c>
      <c r="J16" s="217" t="s">
        <v>399</v>
      </c>
      <c r="K16" s="218" t="s">
        <v>378</v>
      </c>
      <c r="L16" s="182"/>
      <c r="M16" s="156" t="s">
        <v>462</v>
      </c>
      <c r="N16" s="156" t="s">
        <v>463</v>
      </c>
      <c r="O16" s="155"/>
      <c r="P16" s="155"/>
      <c r="Q16" s="155"/>
      <c r="R16" s="155"/>
      <c r="S16" s="155"/>
      <c r="T16" s="155"/>
      <c r="U16" s="155"/>
      <c r="V16" s="155"/>
      <c r="W16" s="155"/>
      <c r="X16" s="153"/>
      <c r="Y16" s="153"/>
      <c r="Z16" s="153"/>
    </row>
    <row r="17" spans="1:26" ht="24" customHeight="1" x14ac:dyDescent="0.15">
      <c r="A17" s="359"/>
      <c r="B17" s="185" t="s">
        <v>379</v>
      </c>
      <c r="C17" s="185" t="s">
        <v>380</v>
      </c>
      <c r="D17" s="185" t="s">
        <v>381</v>
      </c>
      <c r="E17" s="185" t="s">
        <v>382</v>
      </c>
      <c r="F17" s="185" t="s">
        <v>391</v>
      </c>
      <c r="G17" s="185" t="s">
        <v>388</v>
      </c>
      <c r="H17" s="185" t="s">
        <v>396</v>
      </c>
      <c r="I17" s="185" t="s">
        <v>385</v>
      </c>
      <c r="J17" s="185" t="s">
        <v>400</v>
      </c>
      <c r="K17" s="185" t="s">
        <v>401</v>
      </c>
      <c r="L17" s="182"/>
      <c r="M17" s="183" t="s">
        <v>460</v>
      </c>
      <c r="N17" s="183" t="s">
        <v>460</v>
      </c>
      <c r="O17" s="155"/>
      <c r="P17" s="155"/>
      <c r="Q17" s="155"/>
      <c r="R17" s="155"/>
      <c r="S17" s="155"/>
      <c r="T17" s="155"/>
      <c r="U17" s="155"/>
      <c r="V17" s="155"/>
      <c r="W17" s="155"/>
      <c r="X17" s="153"/>
      <c r="Y17" s="153"/>
      <c r="Z17" s="153"/>
    </row>
    <row r="18" spans="1:26" ht="24" customHeight="1" x14ac:dyDescent="0.15">
      <c r="A18" s="359" t="s">
        <v>329</v>
      </c>
      <c r="B18" s="213" t="s">
        <v>374</v>
      </c>
      <c r="C18" s="213" t="s">
        <v>375</v>
      </c>
      <c r="D18" s="214" t="s">
        <v>376</v>
      </c>
      <c r="E18" s="213" t="s">
        <v>377</v>
      </c>
      <c r="F18" s="214" t="s">
        <v>398</v>
      </c>
      <c r="G18" s="219" t="s">
        <v>402</v>
      </c>
      <c r="H18" s="214" t="s">
        <v>395</v>
      </c>
      <c r="I18" s="216" t="s">
        <v>384</v>
      </c>
      <c r="J18" s="214" t="s">
        <v>390</v>
      </c>
      <c r="K18" s="220" t="s">
        <v>403</v>
      </c>
      <c r="L18" s="210" t="s">
        <v>378</v>
      </c>
      <c r="M18" s="182"/>
      <c r="N18" s="182"/>
      <c r="O18" s="155"/>
      <c r="P18" s="155"/>
      <c r="Q18" s="155"/>
      <c r="R18" s="155"/>
      <c r="S18" s="155"/>
      <c r="T18" s="155"/>
      <c r="U18" s="155"/>
      <c r="V18" s="155"/>
      <c r="W18" s="155"/>
      <c r="X18" s="153"/>
      <c r="Y18" s="153"/>
      <c r="Z18" s="153"/>
    </row>
    <row r="19" spans="1:26" ht="24" customHeight="1" x14ac:dyDescent="0.15">
      <c r="A19" s="359"/>
      <c r="B19" s="185" t="s">
        <v>379</v>
      </c>
      <c r="C19" s="185" t="s">
        <v>380</v>
      </c>
      <c r="D19" s="185" t="s">
        <v>381</v>
      </c>
      <c r="E19" s="185" t="s">
        <v>382</v>
      </c>
      <c r="F19" s="185" t="s">
        <v>391</v>
      </c>
      <c r="G19" s="185" t="s">
        <v>404</v>
      </c>
      <c r="H19" s="185" t="s">
        <v>405</v>
      </c>
      <c r="I19" s="185" t="s">
        <v>385</v>
      </c>
      <c r="J19" s="185" t="s">
        <v>406</v>
      </c>
      <c r="K19" s="185" t="s">
        <v>388</v>
      </c>
      <c r="L19" s="187" t="s">
        <v>394</v>
      </c>
      <c r="M19" s="182"/>
      <c r="N19" s="182"/>
      <c r="O19" s="155"/>
      <c r="P19" s="155"/>
      <c r="Q19" s="155"/>
      <c r="R19" s="155"/>
      <c r="S19" s="155"/>
      <c r="T19" s="155"/>
      <c r="U19" s="155"/>
      <c r="V19" s="155"/>
      <c r="W19" s="155"/>
      <c r="X19" s="153"/>
      <c r="Y19" s="153"/>
      <c r="Z19" s="153"/>
    </row>
    <row r="20" spans="1:26" ht="24" customHeight="1" x14ac:dyDescent="0.15">
      <c r="A20" s="359" t="s">
        <v>251</v>
      </c>
      <c r="B20" s="213" t="s">
        <v>374</v>
      </c>
      <c r="C20" s="213" t="s">
        <v>375</v>
      </c>
      <c r="D20" s="214" t="s">
        <v>376</v>
      </c>
      <c r="E20" s="213" t="s">
        <v>377</v>
      </c>
      <c r="F20" s="214" t="s">
        <v>390</v>
      </c>
      <c r="G20" s="219" t="s">
        <v>402</v>
      </c>
      <c r="H20" s="214" t="s">
        <v>395</v>
      </c>
      <c r="I20" s="216" t="s">
        <v>384</v>
      </c>
      <c r="J20" s="214" t="s">
        <v>390</v>
      </c>
      <c r="K20" s="220" t="s">
        <v>403</v>
      </c>
      <c r="L20" s="210" t="s">
        <v>378</v>
      </c>
      <c r="M20" s="182"/>
      <c r="N20" s="182"/>
      <c r="O20" s="155"/>
      <c r="P20" s="155"/>
      <c r="Q20" s="155"/>
      <c r="R20" s="155"/>
      <c r="S20" s="155"/>
      <c r="T20" s="155"/>
      <c r="U20" s="155"/>
      <c r="V20" s="155"/>
      <c r="W20" s="155"/>
      <c r="X20" s="153"/>
      <c r="Y20" s="153"/>
      <c r="Z20" s="153"/>
    </row>
    <row r="21" spans="1:26" ht="24" customHeight="1" x14ac:dyDescent="0.15">
      <c r="A21" s="359"/>
      <c r="B21" s="185" t="s">
        <v>379</v>
      </c>
      <c r="C21" s="185" t="s">
        <v>380</v>
      </c>
      <c r="D21" s="185" t="s">
        <v>381</v>
      </c>
      <c r="E21" s="185" t="s">
        <v>382</v>
      </c>
      <c r="F21" s="185" t="s">
        <v>391</v>
      </c>
      <c r="G21" s="185" t="s">
        <v>404</v>
      </c>
      <c r="H21" s="185" t="s">
        <v>405</v>
      </c>
      <c r="I21" s="185" t="s">
        <v>385</v>
      </c>
      <c r="J21" s="185" t="s">
        <v>406</v>
      </c>
      <c r="K21" s="185" t="s">
        <v>388</v>
      </c>
      <c r="L21" s="188" t="s">
        <v>394</v>
      </c>
      <c r="M21" s="182"/>
      <c r="N21" s="182"/>
      <c r="O21" s="155"/>
      <c r="P21" s="155"/>
      <c r="Q21" s="155"/>
      <c r="R21" s="155"/>
      <c r="S21" s="155"/>
      <c r="T21" s="155"/>
      <c r="U21" s="155"/>
      <c r="V21" s="155"/>
      <c r="W21" s="155"/>
      <c r="X21" s="153"/>
      <c r="Y21" s="153"/>
      <c r="Z21" s="153"/>
    </row>
    <row r="22" spans="1:26" ht="24" customHeight="1" x14ac:dyDescent="0.15">
      <c r="A22" s="359" t="s">
        <v>237</v>
      </c>
      <c r="B22" s="213" t="s">
        <v>374</v>
      </c>
      <c r="C22" s="213" t="s">
        <v>375</v>
      </c>
      <c r="D22" s="217" t="s">
        <v>399</v>
      </c>
      <c r="E22" s="214" t="s">
        <v>376</v>
      </c>
      <c r="F22" s="219" t="s">
        <v>402</v>
      </c>
      <c r="G22" s="214" t="s">
        <v>395</v>
      </c>
      <c r="H22" s="216" t="s">
        <v>384</v>
      </c>
      <c r="I22" s="214" t="s">
        <v>390</v>
      </c>
      <c r="J22" s="220" t="s">
        <v>403</v>
      </c>
      <c r="K22" s="218" t="s">
        <v>378</v>
      </c>
      <c r="L22" s="182"/>
      <c r="M22" s="182"/>
      <c r="N22" s="182"/>
      <c r="O22" s="155"/>
      <c r="P22" s="155"/>
      <c r="Q22" s="155"/>
      <c r="R22" s="155"/>
      <c r="S22" s="155"/>
      <c r="T22" s="155"/>
      <c r="U22" s="155"/>
      <c r="V22" s="155"/>
      <c r="W22" s="153"/>
      <c r="X22" s="153"/>
      <c r="Y22" s="153"/>
      <c r="Z22" s="153"/>
    </row>
    <row r="23" spans="1:26" ht="24" customHeight="1" x14ac:dyDescent="0.15">
      <c r="A23" s="359"/>
      <c r="B23" s="185" t="s">
        <v>379</v>
      </c>
      <c r="C23" s="185" t="s">
        <v>380</v>
      </c>
      <c r="D23" s="185" t="s">
        <v>400</v>
      </c>
      <c r="E23" s="185" t="s">
        <v>407</v>
      </c>
      <c r="F23" s="185" t="s">
        <v>404</v>
      </c>
      <c r="G23" s="185" t="s">
        <v>408</v>
      </c>
      <c r="H23" s="185" t="s">
        <v>385</v>
      </c>
      <c r="I23" s="185" t="s">
        <v>406</v>
      </c>
      <c r="J23" s="185" t="s">
        <v>388</v>
      </c>
      <c r="K23" s="185" t="s">
        <v>394</v>
      </c>
      <c r="L23" s="182"/>
      <c r="M23" s="182"/>
      <c r="N23" s="182"/>
      <c r="O23" s="155"/>
      <c r="P23" s="155"/>
      <c r="Q23" s="155"/>
      <c r="R23" s="155"/>
      <c r="S23" s="155"/>
      <c r="T23" s="155"/>
      <c r="U23" s="155"/>
      <c r="V23" s="155"/>
      <c r="W23" s="153"/>
      <c r="X23" s="153"/>
      <c r="Y23" s="153"/>
      <c r="Z23" s="153"/>
    </row>
    <row r="24" spans="1:26" ht="24" customHeight="1" x14ac:dyDescent="0.15">
      <c r="A24" s="359" t="s">
        <v>230</v>
      </c>
      <c r="B24" s="213" t="s">
        <v>374</v>
      </c>
      <c r="C24" s="213" t="s">
        <v>375</v>
      </c>
      <c r="D24" s="217" t="s">
        <v>399</v>
      </c>
      <c r="E24" s="214" t="s">
        <v>376</v>
      </c>
      <c r="F24" s="213" t="s">
        <v>377</v>
      </c>
      <c r="G24" s="214" t="s">
        <v>390</v>
      </c>
      <c r="H24" s="219" t="s">
        <v>402</v>
      </c>
      <c r="I24" s="214" t="s">
        <v>395</v>
      </c>
      <c r="J24" s="216" t="s">
        <v>384</v>
      </c>
      <c r="K24" s="214" t="s">
        <v>390</v>
      </c>
      <c r="L24" s="211" t="s">
        <v>403</v>
      </c>
      <c r="M24" s="181" t="s">
        <v>378</v>
      </c>
      <c r="N24" s="182"/>
      <c r="O24" s="155"/>
      <c r="P24" s="155"/>
      <c r="Q24" s="155"/>
      <c r="R24" s="155"/>
      <c r="S24" s="155"/>
      <c r="T24" s="155"/>
      <c r="U24" s="155"/>
      <c r="V24" s="155"/>
      <c r="W24" s="153"/>
      <c r="X24" s="153"/>
      <c r="Y24" s="153"/>
      <c r="Z24" s="153"/>
    </row>
    <row r="25" spans="1:26" ht="24" customHeight="1" x14ac:dyDescent="0.15">
      <c r="A25" s="359"/>
      <c r="B25" s="185" t="s">
        <v>379</v>
      </c>
      <c r="C25" s="185" t="s">
        <v>380</v>
      </c>
      <c r="D25" s="185" t="s">
        <v>400</v>
      </c>
      <c r="E25" s="185" t="s">
        <v>407</v>
      </c>
      <c r="F25" s="185" t="s">
        <v>382</v>
      </c>
      <c r="G25" s="185" t="s">
        <v>391</v>
      </c>
      <c r="H25" s="185" t="s">
        <v>404</v>
      </c>
      <c r="I25" s="185" t="s">
        <v>405</v>
      </c>
      <c r="J25" s="185" t="s">
        <v>385</v>
      </c>
      <c r="K25" s="185" t="s">
        <v>409</v>
      </c>
      <c r="L25" s="187" t="s">
        <v>388</v>
      </c>
      <c r="M25" s="183" t="s">
        <v>394</v>
      </c>
      <c r="N25" s="155"/>
      <c r="O25" s="155"/>
      <c r="P25" s="155"/>
      <c r="Q25" s="155"/>
      <c r="R25" s="155"/>
      <c r="S25" s="155"/>
      <c r="T25" s="155"/>
      <c r="U25" s="155"/>
      <c r="V25" s="155"/>
      <c r="W25" s="153"/>
      <c r="X25" s="153"/>
      <c r="Y25" s="153"/>
      <c r="Z25" s="153"/>
    </row>
    <row r="26" spans="1:26" ht="24" customHeight="1" x14ac:dyDescent="0.15">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x14ac:dyDescent="0.15">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x14ac:dyDescent="0.15">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x14ac:dyDescent="0.15">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x14ac:dyDescent="0.15">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x14ac:dyDescent="0.15">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x14ac:dyDescent="0.15">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x14ac:dyDescent="0.15">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x14ac:dyDescent="0.15">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x14ac:dyDescent="0.15">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x14ac:dyDescent="0.15">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x14ac:dyDescent="0.15">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x14ac:dyDescent="0.15">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x14ac:dyDescent="0.15">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x14ac:dyDescent="0.15">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x14ac:dyDescent="0.15">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x14ac:dyDescent="0.15">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x14ac:dyDescent="0.15">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x14ac:dyDescent="0.15">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x14ac:dyDescent="0.15">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x14ac:dyDescent="0.15">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x14ac:dyDescent="0.15">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x14ac:dyDescent="0.15">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x14ac:dyDescent="0.15">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x14ac:dyDescent="0.15">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x14ac:dyDescent="0.15">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x14ac:dyDescent="0.15">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x14ac:dyDescent="0.15">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x14ac:dyDescent="0.15">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x14ac:dyDescent="0.15">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x14ac:dyDescent="0.15">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x14ac:dyDescent="0.15">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x14ac:dyDescent="0.15">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x14ac:dyDescent="0.15">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x14ac:dyDescent="0.15">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x14ac:dyDescent="0.15">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x14ac:dyDescent="0.15">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x14ac:dyDescent="0.15">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x14ac:dyDescent="0.15">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x14ac:dyDescent="0.15">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x14ac:dyDescent="0.15">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x14ac:dyDescent="0.15">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x14ac:dyDescent="0.15">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x14ac:dyDescent="0.15">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x14ac:dyDescent="0.15">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x14ac:dyDescent="0.15">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x14ac:dyDescent="0.15">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x14ac:dyDescent="0.15">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x14ac:dyDescent="0.15">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x14ac:dyDescent="0.15">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x14ac:dyDescent="0.15">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x14ac:dyDescent="0.15">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x14ac:dyDescent="0.15">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x14ac:dyDescent="0.15">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x14ac:dyDescent="0.15">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x14ac:dyDescent="0.15">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x14ac:dyDescent="0.15">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x14ac:dyDescent="0.15">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x14ac:dyDescent="0.15">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x14ac:dyDescent="0.15">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x14ac:dyDescent="0.15">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x14ac:dyDescent="0.15">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x14ac:dyDescent="0.15">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x14ac:dyDescent="0.15">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x14ac:dyDescent="0.15">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x14ac:dyDescent="0.15">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x14ac:dyDescent="0.15">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x14ac:dyDescent="0.15">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x14ac:dyDescent="0.15">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x14ac:dyDescent="0.15">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x14ac:dyDescent="0.15">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x14ac:dyDescent="0.15">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x14ac:dyDescent="0.15">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x14ac:dyDescent="0.15">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x14ac:dyDescent="0.15">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x14ac:dyDescent="0.15">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x14ac:dyDescent="0.15">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x14ac:dyDescent="0.15">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x14ac:dyDescent="0.15">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x14ac:dyDescent="0.15">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x14ac:dyDescent="0.15">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x14ac:dyDescent="0.15">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x14ac:dyDescent="0.15">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x14ac:dyDescent="0.15">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x14ac:dyDescent="0.15">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x14ac:dyDescent="0.15">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x14ac:dyDescent="0.15">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x14ac:dyDescent="0.15">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x14ac:dyDescent="0.15">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x14ac:dyDescent="0.15">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x14ac:dyDescent="0.15">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x14ac:dyDescent="0.15">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x14ac:dyDescent="0.15">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x14ac:dyDescent="0.15">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x14ac:dyDescent="0.15">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x14ac:dyDescent="0.15">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x14ac:dyDescent="0.15">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x14ac:dyDescent="0.15">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x14ac:dyDescent="0.15">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x14ac:dyDescent="0.15">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x14ac:dyDescent="0.15">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x14ac:dyDescent="0.15">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x14ac:dyDescent="0.15">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x14ac:dyDescent="0.15">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x14ac:dyDescent="0.15">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x14ac:dyDescent="0.15">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x14ac:dyDescent="0.15">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x14ac:dyDescent="0.15">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x14ac:dyDescent="0.15">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x14ac:dyDescent="0.15">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x14ac:dyDescent="0.15">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x14ac:dyDescent="0.15">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x14ac:dyDescent="0.15">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x14ac:dyDescent="0.15">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x14ac:dyDescent="0.15">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x14ac:dyDescent="0.15">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x14ac:dyDescent="0.15">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x14ac:dyDescent="0.15">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x14ac:dyDescent="0.15">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x14ac:dyDescent="0.15">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x14ac:dyDescent="0.15">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x14ac:dyDescent="0.15">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x14ac:dyDescent="0.15">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x14ac:dyDescent="0.15">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x14ac:dyDescent="0.15">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x14ac:dyDescent="0.15">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x14ac:dyDescent="0.15">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x14ac:dyDescent="0.15">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x14ac:dyDescent="0.15">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x14ac:dyDescent="0.15">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x14ac:dyDescent="0.15">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x14ac:dyDescent="0.15">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x14ac:dyDescent="0.15">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x14ac:dyDescent="0.15">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x14ac:dyDescent="0.15">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x14ac:dyDescent="0.15">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x14ac:dyDescent="0.15">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x14ac:dyDescent="0.15">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x14ac:dyDescent="0.15">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x14ac:dyDescent="0.15">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x14ac:dyDescent="0.15">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x14ac:dyDescent="0.15">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x14ac:dyDescent="0.15">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x14ac:dyDescent="0.15">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x14ac:dyDescent="0.15">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x14ac:dyDescent="0.15">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x14ac:dyDescent="0.15">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x14ac:dyDescent="0.15">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x14ac:dyDescent="0.15">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x14ac:dyDescent="0.15">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x14ac:dyDescent="0.15">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x14ac:dyDescent="0.15">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x14ac:dyDescent="0.15">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x14ac:dyDescent="0.15">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x14ac:dyDescent="0.15">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x14ac:dyDescent="0.15">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x14ac:dyDescent="0.15">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x14ac:dyDescent="0.15">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x14ac:dyDescent="0.15">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x14ac:dyDescent="0.15">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x14ac:dyDescent="0.15">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x14ac:dyDescent="0.15">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x14ac:dyDescent="0.15">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x14ac:dyDescent="0.15">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x14ac:dyDescent="0.15">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x14ac:dyDescent="0.15">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x14ac:dyDescent="0.15">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x14ac:dyDescent="0.15">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x14ac:dyDescent="0.15">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x14ac:dyDescent="0.15">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x14ac:dyDescent="0.15">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x14ac:dyDescent="0.15">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x14ac:dyDescent="0.15">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x14ac:dyDescent="0.15">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x14ac:dyDescent="0.15">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x14ac:dyDescent="0.15">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x14ac:dyDescent="0.15">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x14ac:dyDescent="0.15">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x14ac:dyDescent="0.15">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x14ac:dyDescent="0.15">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x14ac:dyDescent="0.15">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x14ac:dyDescent="0.15">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x14ac:dyDescent="0.15">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x14ac:dyDescent="0.15">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x14ac:dyDescent="0.15">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x14ac:dyDescent="0.15">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x14ac:dyDescent="0.15">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x14ac:dyDescent="0.15">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x14ac:dyDescent="0.15">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x14ac:dyDescent="0.15">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x14ac:dyDescent="0.15">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x14ac:dyDescent="0.15">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x14ac:dyDescent="0.15">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x14ac:dyDescent="0.15">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x14ac:dyDescent="0.15">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x14ac:dyDescent="0.15">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x14ac:dyDescent="0.15">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x14ac:dyDescent="0.15">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x14ac:dyDescent="0.15">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x14ac:dyDescent="0.15">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x14ac:dyDescent="0.15">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x14ac:dyDescent="0.15">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x14ac:dyDescent="0.15">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x14ac:dyDescent="0.15">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x14ac:dyDescent="0.15">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x14ac:dyDescent="0.15">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x14ac:dyDescent="0.15">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x14ac:dyDescent="0.15">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x14ac:dyDescent="0.15">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x14ac:dyDescent="0.15">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x14ac:dyDescent="0.15">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x14ac:dyDescent="0.15">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x14ac:dyDescent="0.15">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x14ac:dyDescent="0.15">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x14ac:dyDescent="0.15">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x14ac:dyDescent="0.15">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x14ac:dyDescent="0.15">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x14ac:dyDescent="0.15">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x14ac:dyDescent="0.15">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x14ac:dyDescent="0.15">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x14ac:dyDescent="0.15">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x14ac:dyDescent="0.15">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x14ac:dyDescent="0.15">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x14ac:dyDescent="0.15">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x14ac:dyDescent="0.15">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x14ac:dyDescent="0.15">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x14ac:dyDescent="0.15">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x14ac:dyDescent="0.15">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x14ac:dyDescent="0.15">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x14ac:dyDescent="0.15">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x14ac:dyDescent="0.15">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x14ac:dyDescent="0.15">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x14ac:dyDescent="0.15">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x14ac:dyDescent="0.15">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x14ac:dyDescent="0.15">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x14ac:dyDescent="0.15">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x14ac:dyDescent="0.15">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x14ac:dyDescent="0.15">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x14ac:dyDescent="0.15">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x14ac:dyDescent="0.15">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x14ac:dyDescent="0.15">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x14ac:dyDescent="0.15">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x14ac:dyDescent="0.15">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x14ac:dyDescent="0.15">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x14ac:dyDescent="0.15">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x14ac:dyDescent="0.15">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x14ac:dyDescent="0.15">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x14ac:dyDescent="0.15">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x14ac:dyDescent="0.15">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x14ac:dyDescent="0.15">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x14ac:dyDescent="0.15">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x14ac:dyDescent="0.15">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x14ac:dyDescent="0.15">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x14ac:dyDescent="0.15">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x14ac:dyDescent="0.15">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x14ac:dyDescent="0.15">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x14ac:dyDescent="0.15">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x14ac:dyDescent="0.15">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x14ac:dyDescent="0.15">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x14ac:dyDescent="0.15">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x14ac:dyDescent="0.15">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x14ac:dyDescent="0.15">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x14ac:dyDescent="0.15">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x14ac:dyDescent="0.15">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x14ac:dyDescent="0.15">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x14ac:dyDescent="0.15">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x14ac:dyDescent="0.15">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x14ac:dyDescent="0.15">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x14ac:dyDescent="0.15">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x14ac:dyDescent="0.15">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x14ac:dyDescent="0.15">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x14ac:dyDescent="0.15">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x14ac:dyDescent="0.15">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x14ac:dyDescent="0.15">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x14ac:dyDescent="0.15">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x14ac:dyDescent="0.15">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x14ac:dyDescent="0.15">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x14ac:dyDescent="0.15">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x14ac:dyDescent="0.15">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x14ac:dyDescent="0.15">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x14ac:dyDescent="0.15">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x14ac:dyDescent="0.15">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x14ac:dyDescent="0.15">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x14ac:dyDescent="0.15">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x14ac:dyDescent="0.15">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x14ac:dyDescent="0.15">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x14ac:dyDescent="0.15">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x14ac:dyDescent="0.15">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x14ac:dyDescent="0.15">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x14ac:dyDescent="0.15">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x14ac:dyDescent="0.15">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x14ac:dyDescent="0.15">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x14ac:dyDescent="0.15">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x14ac:dyDescent="0.15">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x14ac:dyDescent="0.15">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x14ac:dyDescent="0.15">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x14ac:dyDescent="0.15">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x14ac:dyDescent="0.15">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x14ac:dyDescent="0.15">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x14ac:dyDescent="0.15">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x14ac:dyDescent="0.15">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x14ac:dyDescent="0.15">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x14ac:dyDescent="0.15">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x14ac:dyDescent="0.15">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x14ac:dyDescent="0.15">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x14ac:dyDescent="0.15">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x14ac:dyDescent="0.15">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x14ac:dyDescent="0.15">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x14ac:dyDescent="0.15">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x14ac:dyDescent="0.15">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x14ac:dyDescent="0.15">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x14ac:dyDescent="0.15">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x14ac:dyDescent="0.15">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x14ac:dyDescent="0.15">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x14ac:dyDescent="0.15">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x14ac:dyDescent="0.15">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x14ac:dyDescent="0.15">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x14ac:dyDescent="0.15">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x14ac:dyDescent="0.15">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x14ac:dyDescent="0.15">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x14ac:dyDescent="0.15">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x14ac:dyDescent="0.15">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x14ac:dyDescent="0.15">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x14ac:dyDescent="0.15">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x14ac:dyDescent="0.15">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x14ac:dyDescent="0.15">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x14ac:dyDescent="0.15">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x14ac:dyDescent="0.15">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x14ac:dyDescent="0.15">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x14ac:dyDescent="0.15">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x14ac:dyDescent="0.15">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x14ac:dyDescent="0.15">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x14ac:dyDescent="0.15">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x14ac:dyDescent="0.15">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x14ac:dyDescent="0.15">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x14ac:dyDescent="0.15">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x14ac:dyDescent="0.15">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x14ac:dyDescent="0.15">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x14ac:dyDescent="0.15">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x14ac:dyDescent="0.15">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x14ac:dyDescent="0.15">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x14ac:dyDescent="0.15">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x14ac:dyDescent="0.15">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x14ac:dyDescent="0.15">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x14ac:dyDescent="0.15">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x14ac:dyDescent="0.15">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x14ac:dyDescent="0.15">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x14ac:dyDescent="0.15">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x14ac:dyDescent="0.15">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x14ac:dyDescent="0.15">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x14ac:dyDescent="0.15">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x14ac:dyDescent="0.15">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x14ac:dyDescent="0.15">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x14ac:dyDescent="0.15">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x14ac:dyDescent="0.15">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x14ac:dyDescent="0.15">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x14ac:dyDescent="0.15">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x14ac:dyDescent="0.15">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x14ac:dyDescent="0.15">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x14ac:dyDescent="0.15">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x14ac:dyDescent="0.15">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x14ac:dyDescent="0.15">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x14ac:dyDescent="0.15">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x14ac:dyDescent="0.15">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x14ac:dyDescent="0.15">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x14ac:dyDescent="0.15">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x14ac:dyDescent="0.15">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x14ac:dyDescent="0.15">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x14ac:dyDescent="0.15">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x14ac:dyDescent="0.15">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x14ac:dyDescent="0.15">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x14ac:dyDescent="0.15">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x14ac:dyDescent="0.15">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x14ac:dyDescent="0.15">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x14ac:dyDescent="0.15">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x14ac:dyDescent="0.15">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x14ac:dyDescent="0.15">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x14ac:dyDescent="0.15">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x14ac:dyDescent="0.15">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x14ac:dyDescent="0.15">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x14ac:dyDescent="0.15">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x14ac:dyDescent="0.15">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x14ac:dyDescent="0.15">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x14ac:dyDescent="0.15">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x14ac:dyDescent="0.15">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x14ac:dyDescent="0.15">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x14ac:dyDescent="0.15">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x14ac:dyDescent="0.15">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x14ac:dyDescent="0.15">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x14ac:dyDescent="0.15">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x14ac:dyDescent="0.15">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x14ac:dyDescent="0.15">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x14ac:dyDescent="0.15">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x14ac:dyDescent="0.15">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x14ac:dyDescent="0.15">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x14ac:dyDescent="0.15">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x14ac:dyDescent="0.15">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x14ac:dyDescent="0.15">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x14ac:dyDescent="0.15">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x14ac:dyDescent="0.15">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x14ac:dyDescent="0.15">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x14ac:dyDescent="0.15">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x14ac:dyDescent="0.15">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x14ac:dyDescent="0.15">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x14ac:dyDescent="0.15">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x14ac:dyDescent="0.15">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x14ac:dyDescent="0.15">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x14ac:dyDescent="0.15">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x14ac:dyDescent="0.15">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x14ac:dyDescent="0.15">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x14ac:dyDescent="0.15">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x14ac:dyDescent="0.15">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x14ac:dyDescent="0.15">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x14ac:dyDescent="0.15">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x14ac:dyDescent="0.15">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x14ac:dyDescent="0.15">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x14ac:dyDescent="0.15">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x14ac:dyDescent="0.15">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x14ac:dyDescent="0.15">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x14ac:dyDescent="0.15">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x14ac:dyDescent="0.15">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x14ac:dyDescent="0.15">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x14ac:dyDescent="0.15">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x14ac:dyDescent="0.15">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x14ac:dyDescent="0.15">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x14ac:dyDescent="0.15">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x14ac:dyDescent="0.15">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x14ac:dyDescent="0.15">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x14ac:dyDescent="0.15">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x14ac:dyDescent="0.15">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x14ac:dyDescent="0.15">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x14ac:dyDescent="0.15">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x14ac:dyDescent="0.15">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x14ac:dyDescent="0.15">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x14ac:dyDescent="0.15">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x14ac:dyDescent="0.15">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x14ac:dyDescent="0.15">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x14ac:dyDescent="0.15">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x14ac:dyDescent="0.15">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x14ac:dyDescent="0.15">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x14ac:dyDescent="0.15">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x14ac:dyDescent="0.15">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x14ac:dyDescent="0.15">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x14ac:dyDescent="0.15">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x14ac:dyDescent="0.15">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x14ac:dyDescent="0.15">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x14ac:dyDescent="0.15">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x14ac:dyDescent="0.15">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x14ac:dyDescent="0.15">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x14ac:dyDescent="0.15">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x14ac:dyDescent="0.15">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x14ac:dyDescent="0.15">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x14ac:dyDescent="0.15">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x14ac:dyDescent="0.15">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x14ac:dyDescent="0.15">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x14ac:dyDescent="0.15">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x14ac:dyDescent="0.15">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x14ac:dyDescent="0.15">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x14ac:dyDescent="0.15">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x14ac:dyDescent="0.15">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x14ac:dyDescent="0.15">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x14ac:dyDescent="0.15">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x14ac:dyDescent="0.15">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x14ac:dyDescent="0.15">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x14ac:dyDescent="0.15">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x14ac:dyDescent="0.15">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x14ac:dyDescent="0.15">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x14ac:dyDescent="0.15">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x14ac:dyDescent="0.15">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x14ac:dyDescent="0.15">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x14ac:dyDescent="0.15">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x14ac:dyDescent="0.15">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x14ac:dyDescent="0.15">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x14ac:dyDescent="0.15">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x14ac:dyDescent="0.15">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x14ac:dyDescent="0.15">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x14ac:dyDescent="0.15">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x14ac:dyDescent="0.15">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x14ac:dyDescent="0.15">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x14ac:dyDescent="0.15">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x14ac:dyDescent="0.15">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x14ac:dyDescent="0.15">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x14ac:dyDescent="0.15">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x14ac:dyDescent="0.15">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x14ac:dyDescent="0.15">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x14ac:dyDescent="0.15">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x14ac:dyDescent="0.15">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x14ac:dyDescent="0.15">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x14ac:dyDescent="0.15">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x14ac:dyDescent="0.15">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x14ac:dyDescent="0.15">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x14ac:dyDescent="0.15">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x14ac:dyDescent="0.15">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x14ac:dyDescent="0.15">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x14ac:dyDescent="0.15">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x14ac:dyDescent="0.15">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x14ac:dyDescent="0.15">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x14ac:dyDescent="0.15">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x14ac:dyDescent="0.15">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x14ac:dyDescent="0.15">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x14ac:dyDescent="0.15">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x14ac:dyDescent="0.15">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x14ac:dyDescent="0.15">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x14ac:dyDescent="0.15">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x14ac:dyDescent="0.15">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x14ac:dyDescent="0.15">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x14ac:dyDescent="0.15">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x14ac:dyDescent="0.15">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x14ac:dyDescent="0.15">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x14ac:dyDescent="0.15">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x14ac:dyDescent="0.15">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x14ac:dyDescent="0.15">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x14ac:dyDescent="0.15">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x14ac:dyDescent="0.15">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x14ac:dyDescent="0.15">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x14ac:dyDescent="0.15">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x14ac:dyDescent="0.15">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x14ac:dyDescent="0.15">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x14ac:dyDescent="0.15">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x14ac:dyDescent="0.15">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x14ac:dyDescent="0.15">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x14ac:dyDescent="0.15">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x14ac:dyDescent="0.15">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x14ac:dyDescent="0.15">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x14ac:dyDescent="0.15">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x14ac:dyDescent="0.15">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x14ac:dyDescent="0.15">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x14ac:dyDescent="0.15">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x14ac:dyDescent="0.15">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x14ac:dyDescent="0.15">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x14ac:dyDescent="0.15">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x14ac:dyDescent="0.15">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x14ac:dyDescent="0.15">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x14ac:dyDescent="0.15">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x14ac:dyDescent="0.15">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x14ac:dyDescent="0.15">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x14ac:dyDescent="0.15">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x14ac:dyDescent="0.15">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x14ac:dyDescent="0.15">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x14ac:dyDescent="0.15">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x14ac:dyDescent="0.15">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x14ac:dyDescent="0.15">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x14ac:dyDescent="0.15">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x14ac:dyDescent="0.15">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x14ac:dyDescent="0.15">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x14ac:dyDescent="0.15">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x14ac:dyDescent="0.15">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x14ac:dyDescent="0.15">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x14ac:dyDescent="0.15">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x14ac:dyDescent="0.15">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x14ac:dyDescent="0.15">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x14ac:dyDescent="0.15">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x14ac:dyDescent="0.15">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x14ac:dyDescent="0.15">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x14ac:dyDescent="0.15">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x14ac:dyDescent="0.15">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x14ac:dyDescent="0.15">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x14ac:dyDescent="0.15">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x14ac:dyDescent="0.15">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x14ac:dyDescent="0.15">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x14ac:dyDescent="0.15">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x14ac:dyDescent="0.15">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x14ac:dyDescent="0.15">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x14ac:dyDescent="0.15">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x14ac:dyDescent="0.15">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x14ac:dyDescent="0.15">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x14ac:dyDescent="0.15">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x14ac:dyDescent="0.15">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x14ac:dyDescent="0.15">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x14ac:dyDescent="0.15">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x14ac:dyDescent="0.15">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x14ac:dyDescent="0.15">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x14ac:dyDescent="0.15">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x14ac:dyDescent="0.15">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x14ac:dyDescent="0.15">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x14ac:dyDescent="0.15">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x14ac:dyDescent="0.15">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x14ac:dyDescent="0.15">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x14ac:dyDescent="0.15">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x14ac:dyDescent="0.15">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x14ac:dyDescent="0.15">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x14ac:dyDescent="0.15">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x14ac:dyDescent="0.15">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x14ac:dyDescent="0.15">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x14ac:dyDescent="0.15">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x14ac:dyDescent="0.15">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x14ac:dyDescent="0.15">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x14ac:dyDescent="0.15">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x14ac:dyDescent="0.15">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x14ac:dyDescent="0.15">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x14ac:dyDescent="0.15">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x14ac:dyDescent="0.15">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x14ac:dyDescent="0.15">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x14ac:dyDescent="0.15">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x14ac:dyDescent="0.15">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x14ac:dyDescent="0.15">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x14ac:dyDescent="0.15">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x14ac:dyDescent="0.15">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x14ac:dyDescent="0.15">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x14ac:dyDescent="0.15">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x14ac:dyDescent="0.15">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x14ac:dyDescent="0.15">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x14ac:dyDescent="0.15">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x14ac:dyDescent="0.15">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x14ac:dyDescent="0.15">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x14ac:dyDescent="0.15">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x14ac:dyDescent="0.15">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x14ac:dyDescent="0.15">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x14ac:dyDescent="0.15">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x14ac:dyDescent="0.15">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x14ac:dyDescent="0.15">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x14ac:dyDescent="0.15">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x14ac:dyDescent="0.15">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x14ac:dyDescent="0.15">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x14ac:dyDescent="0.15">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x14ac:dyDescent="0.15">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x14ac:dyDescent="0.15">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x14ac:dyDescent="0.15">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x14ac:dyDescent="0.15">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x14ac:dyDescent="0.15">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x14ac:dyDescent="0.15">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x14ac:dyDescent="0.15">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x14ac:dyDescent="0.15">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x14ac:dyDescent="0.15">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x14ac:dyDescent="0.15">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x14ac:dyDescent="0.15">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x14ac:dyDescent="0.15">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x14ac:dyDescent="0.15">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x14ac:dyDescent="0.15">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x14ac:dyDescent="0.15">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x14ac:dyDescent="0.15">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x14ac:dyDescent="0.15">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x14ac:dyDescent="0.15">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x14ac:dyDescent="0.15">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x14ac:dyDescent="0.15">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x14ac:dyDescent="0.15">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x14ac:dyDescent="0.15">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x14ac:dyDescent="0.15">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x14ac:dyDescent="0.15">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x14ac:dyDescent="0.15">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x14ac:dyDescent="0.15">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x14ac:dyDescent="0.15">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x14ac:dyDescent="0.15">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x14ac:dyDescent="0.15">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x14ac:dyDescent="0.15">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x14ac:dyDescent="0.15">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x14ac:dyDescent="0.15">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x14ac:dyDescent="0.15">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x14ac:dyDescent="0.15">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x14ac:dyDescent="0.15">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x14ac:dyDescent="0.15">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x14ac:dyDescent="0.15">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x14ac:dyDescent="0.15">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x14ac:dyDescent="0.15">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x14ac:dyDescent="0.15">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x14ac:dyDescent="0.15">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x14ac:dyDescent="0.15">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x14ac:dyDescent="0.15">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x14ac:dyDescent="0.15">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x14ac:dyDescent="0.15">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x14ac:dyDescent="0.15">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x14ac:dyDescent="0.15">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x14ac:dyDescent="0.15">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x14ac:dyDescent="0.15">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x14ac:dyDescent="0.15">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x14ac:dyDescent="0.15">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x14ac:dyDescent="0.15">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x14ac:dyDescent="0.15">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x14ac:dyDescent="0.15">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x14ac:dyDescent="0.15">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x14ac:dyDescent="0.15">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x14ac:dyDescent="0.15">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x14ac:dyDescent="0.15">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x14ac:dyDescent="0.15">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x14ac:dyDescent="0.15">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x14ac:dyDescent="0.15">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x14ac:dyDescent="0.15">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x14ac:dyDescent="0.15">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x14ac:dyDescent="0.15">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x14ac:dyDescent="0.15">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x14ac:dyDescent="0.15">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x14ac:dyDescent="0.15">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x14ac:dyDescent="0.15">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x14ac:dyDescent="0.15">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x14ac:dyDescent="0.15">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x14ac:dyDescent="0.15">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x14ac:dyDescent="0.15">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x14ac:dyDescent="0.15">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x14ac:dyDescent="0.15">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x14ac:dyDescent="0.15">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x14ac:dyDescent="0.15">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x14ac:dyDescent="0.15">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x14ac:dyDescent="0.15">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x14ac:dyDescent="0.15">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x14ac:dyDescent="0.15">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x14ac:dyDescent="0.15">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x14ac:dyDescent="0.15">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x14ac:dyDescent="0.15">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x14ac:dyDescent="0.15">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x14ac:dyDescent="0.15">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x14ac:dyDescent="0.15">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x14ac:dyDescent="0.15">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x14ac:dyDescent="0.15">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x14ac:dyDescent="0.15">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x14ac:dyDescent="0.15">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x14ac:dyDescent="0.15">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x14ac:dyDescent="0.15">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x14ac:dyDescent="0.15">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x14ac:dyDescent="0.15">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x14ac:dyDescent="0.15">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x14ac:dyDescent="0.15">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x14ac:dyDescent="0.15">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x14ac:dyDescent="0.15">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x14ac:dyDescent="0.15">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x14ac:dyDescent="0.15">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x14ac:dyDescent="0.15">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x14ac:dyDescent="0.15">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x14ac:dyDescent="0.15">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x14ac:dyDescent="0.15">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x14ac:dyDescent="0.15">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x14ac:dyDescent="0.15">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x14ac:dyDescent="0.15">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x14ac:dyDescent="0.15">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x14ac:dyDescent="0.15">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x14ac:dyDescent="0.15">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x14ac:dyDescent="0.15">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x14ac:dyDescent="0.15">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x14ac:dyDescent="0.15">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x14ac:dyDescent="0.15">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x14ac:dyDescent="0.15">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x14ac:dyDescent="0.15">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x14ac:dyDescent="0.15">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x14ac:dyDescent="0.15">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x14ac:dyDescent="0.15">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x14ac:dyDescent="0.15">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x14ac:dyDescent="0.15">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x14ac:dyDescent="0.15">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x14ac:dyDescent="0.15">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x14ac:dyDescent="0.15">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x14ac:dyDescent="0.15">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x14ac:dyDescent="0.15">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x14ac:dyDescent="0.15">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x14ac:dyDescent="0.15">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x14ac:dyDescent="0.15">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x14ac:dyDescent="0.15">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x14ac:dyDescent="0.15">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x14ac:dyDescent="0.15">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x14ac:dyDescent="0.15">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x14ac:dyDescent="0.15">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x14ac:dyDescent="0.15">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x14ac:dyDescent="0.15">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x14ac:dyDescent="0.15">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x14ac:dyDescent="0.15">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x14ac:dyDescent="0.15">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x14ac:dyDescent="0.15">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x14ac:dyDescent="0.15">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x14ac:dyDescent="0.15">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x14ac:dyDescent="0.15">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x14ac:dyDescent="0.15">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x14ac:dyDescent="0.15">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x14ac:dyDescent="0.15">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x14ac:dyDescent="0.15">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x14ac:dyDescent="0.15">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x14ac:dyDescent="0.15">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x14ac:dyDescent="0.15">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x14ac:dyDescent="0.15">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x14ac:dyDescent="0.15">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x14ac:dyDescent="0.15">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x14ac:dyDescent="0.15">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x14ac:dyDescent="0.15">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x14ac:dyDescent="0.15">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x14ac:dyDescent="0.15">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x14ac:dyDescent="0.15">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x14ac:dyDescent="0.15">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x14ac:dyDescent="0.15">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x14ac:dyDescent="0.15">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x14ac:dyDescent="0.15">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x14ac:dyDescent="0.15">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x14ac:dyDescent="0.15">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x14ac:dyDescent="0.15">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x14ac:dyDescent="0.15">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x14ac:dyDescent="0.15">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x14ac:dyDescent="0.15">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x14ac:dyDescent="0.15">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x14ac:dyDescent="0.15">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x14ac:dyDescent="0.15">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x14ac:dyDescent="0.15">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x14ac:dyDescent="0.15">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x14ac:dyDescent="0.15">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x14ac:dyDescent="0.15">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x14ac:dyDescent="0.15">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x14ac:dyDescent="0.15">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x14ac:dyDescent="0.15">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x14ac:dyDescent="0.15">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x14ac:dyDescent="0.15">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x14ac:dyDescent="0.15">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x14ac:dyDescent="0.15">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x14ac:dyDescent="0.15">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x14ac:dyDescent="0.15">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x14ac:dyDescent="0.15">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x14ac:dyDescent="0.15">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x14ac:dyDescent="0.15">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x14ac:dyDescent="0.15">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x14ac:dyDescent="0.15">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x14ac:dyDescent="0.15">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x14ac:dyDescent="0.15">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x14ac:dyDescent="0.15">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x14ac:dyDescent="0.15">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x14ac:dyDescent="0.15">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x14ac:dyDescent="0.15">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x14ac:dyDescent="0.15">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x14ac:dyDescent="0.15">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x14ac:dyDescent="0.15">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x14ac:dyDescent="0.15">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x14ac:dyDescent="0.15">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x14ac:dyDescent="0.15">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x14ac:dyDescent="0.15">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x14ac:dyDescent="0.15">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x14ac:dyDescent="0.15">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x14ac:dyDescent="0.15">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x14ac:dyDescent="0.15">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x14ac:dyDescent="0.15">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x14ac:dyDescent="0.15">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x14ac:dyDescent="0.15">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x14ac:dyDescent="0.15">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x14ac:dyDescent="0.15">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x14ac:dyDescent="0.15">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x14ac:dyDescent="0.15">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x14ac:dyDescent="0.15">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x14ac:dyDescent="0.15">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x14ac:dyDescent="0.15">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x14ac:dyDescent="0.15">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x14ac:dyDescent="0.15">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x14ac:dyDescent="0.15">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x14ac:dyDescent="0.15">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x14ac:dyDescent="0.15">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x14ac:dyDescent="0.15">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x14ac:dyDescent="0.15">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x14ac:dyDescent="0.15">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x14ac:dyDescent="0.15">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x14ac:dyDescent="0.15">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x14ac:dyDescent="0.15">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x14ac:dyDescent="0.15">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x14ac:dyDescent="0.15">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x14ac:dyDescent="0.15">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x14ac:dyDescent="0.15">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x14ac:dyDescent="0.15">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x14ac:dyDescent="0.15">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x14ac:dyDescent="0.15">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x14ac:dyDescent="0.15">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x14ac:dyDescent="0.15">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x14ac:dyDescent="0.15">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x14ac:dyDescent="0.15">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x14ac:dyDescent="0.15">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x14ac:dyDescent="0.15">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x14ac:dyDescent="0.15">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x14ac:dyDescent="0.15">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x14ac:dyDescent="0.15">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x14ac:dyDescent="0.15">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x14ac:dyDescent="0.15">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x14ac:dyDescent="0.15">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x14ac:dyDescent="0.15">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x14ac:dyDescent="0.15">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x14ac:dyDescent="0.15">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x14ac:dyDescent="0.15">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x14ac:dyDescent="0.15">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x14ac:dyDescent="0.15">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x14ac:dyDescent="0.15">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x14ac:dyDescent="0.15">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x14ac:dyDescent="0.15">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x14ac:dyDescent="0.15">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x14ac:dyDescent="0.15">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x14ac:dyDescent="0.15">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x14ac:dyDescent="0.15">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x14ac:dyDescent="0.15">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x14ac:dyDescent="0.15">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x14ac:dyDescent="0.15">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x14ac:dyDescent="0.15">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x14ac:dyDescent="0.15">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x14ac:dyDescent="0.15">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x14ac:dyDescent="0.15">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x14ac:dyDescent="0.15">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x14ac:dyDescent="0.15">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x14ac:dyDescent="0.15">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x14ac:dyDescent="0.15">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x14ac:dyDescent="0.15">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x14ac:dyDescent="0.15">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x14ac:dyDescent="0.15">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x14ac:dyDescent="0.15">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x14ac:dyDescent="0.15">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x14ac:dyDescent="0.15">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x14ac:dyDescent="0.15">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x14ac:dyDescent="0.15">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x14ac:dyDescent="0.15">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x14ac:dyDescent="0.15">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x14ac:dyDescent="0.15">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x14ac:dyDescent="0.15">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x14ac:dyDescent="0.15">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x14ac:dyDescent="0.15">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x14ac:dyDescent="0.15">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x14ac:dyDescent="0.15">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x14ac:dyDescent="0.15">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x14ac:dyDescent="0.15">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x14ac:dyDescent="0.15">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x14ac:dyDescent="0.15">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x14ac:dyDescent="0.15">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x14ac:dyDescent="0.15">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x14ac:dyDescent="0.15">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x14ac:dyDescent="0.15">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x14ac:dyDescent="0.15">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x14ac:dyDescent="0.15">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x14ac:dyDescent="0.15">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x14ac:dyDescent="0.15">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x14ac:dyDescent="0.15">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x14ac:dyDescent="0.15">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x14ac:dyDescent="0.15">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x14ac:dyDescent="0.15">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x14ac:dyDescent="0.15">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x14ac:dyDescent="0.15">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x14ac:dyDescent="0.15">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x14ac:dyDescent="0.15">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x14ac:dyDescent="0.15">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x14ac:dyDescent="0.15">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x14ac:dyDescent="0.15">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x14ac:dyDescent="0.15">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x14ac:dyDescent="0.15">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x14ac:dyDescent="0.15">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x14ac:dyDescent="0.15">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x14ac:dyDescent="0.15">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x14ac:dyDescent="0.15">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x14ac:dyDescent="0.15">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x14ac:dyDescent="0.15">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x14ac:dyDescent="0.15">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x14ac:dyDescent="0.15">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x14ac:dyDescent="0.15">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x14ac:dyDescent="0.15">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x14ac:dyDescent="0.15">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x14ac:dyDescent="0.15">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x14ac:dyDescent="0.15">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x14ac:dyDescent="0.15">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x14ac:dyDescent="0.15">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x14ac:dyDescent="0.15">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x14ac:dyDescent="0.15">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x14ac:dyDescent="0.15">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x14ac:dyDescent="0.15">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x14ac:dyDescent="0.15">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x14ac:dyDescent="0.15">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x14ac:dyDescent="0.15">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x14ac:dyDescent="0.15">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x14ac:dyDescent="0.15">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x14ac:dyDescent="0.15">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x14ac:dyDescent="0.15">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x14ac:dyDescent="0.15">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x14ac:dyDescent="0.15">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x14ac:dyDescent="0.15">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x14ac:dyDescent="0.15">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x14ac:dyDescent="0.15">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x14ac:dyDescent="0.15">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x14ac:dyDescent="0.15">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x14ac:dyDescent="0.15">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x14ac:dyDescent="0.15">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x14ac:dyDescent="0.15">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x14ac:dyDescent="0.15">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x14ac:dyDescent="0.15">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x14ac:dyDescent="0.15">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x14ac:dyDescent="0.15">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x14ac:dyDescent="0.15">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x14ac:dyDescent="0.15">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x14ac:dyDescent="0.15">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x14ac:dyDescent="0.15">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x14ac:dyDescent="0.15">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x14ac:dyDescent="0.15">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x14ac:dyDescent="0.15">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x14ac:dyDescent="0.15">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0"/>
  <sheetViews>
    <sheetView view="pageBreakPreview" zoomScale="80" zoomScaleNormal="100" zoomScaleSheetLayoutView="80" workbookViewId="0">
      <selection activeCell="A17" sqref="A17"/>
    </sheetView>
  </sheetViews>
  <sheetFormatPr defaultRowHeight="18" customHeight="1" x14ac:dyDescent="0.15"/>
  <cols>
    <col min="1" max="16384" width="9" style="21"/>
  </cols>
  <sheetData>
    <row r="1" spans="1:9" ht="18" customHeight="1" x14ac:dyDescent="0.15">
      <c r="A1" s="21" t="s">
        <v>674</v>
      </c>
    </row>
    <row r="3" spans="1:9" ht="18" customHeight="1" x14ac:dyDescent="0.15">
      <c r="H3" s="305"/>
      <c r="I3" s="306" t="s">
        <v>4</v>
      </c>
    </row>
    <row r="4" spans="1:9" ht="18" customHeight="1" x14ac:dyDescent="0.15">
      <c r="H4" s="305"/>
      <c r="I4" s="306" t="s">
        <v>5</v>
      </c>
    </row>
    <row r="7" spans="1:9" ht="18" customHeight="1" x14ac:dyDescent="0.15">
      <c r="A7" s="21" t="s">
        <v>6</v>
      </c>
    </row>
    <row r="10" spans="1:9" ht="18" customHeight="1" x14ac:dyDescent="0.15">
      <c r="F10" s="24"/>
      <c r="G10" s="24"/>
      <c r="H10" s="24"/>
    </row>
    <row r="11" spans="1:9" ht="18" customHeight="1" x14ac:dyDescent="0.15">
      <c r="F11" s="316" t="s">
        <v>676</v>
      </c>
      <c r="G11" s="316"/>
      <c r="H11" s="316"/>
      <c r="I11" s="21" t="s">
        <v>205</v>
      </c>
    </row>
    <row r="12" spans="1:9" ht="18" customHeight="1" x14ac:dyDescent="0.15">
      <c r="F12" s="24"/>
      <c r="G12" s="24"/>
      <c r="H12" s="24"/>
    </row>
    <row r="16" spans="1:9" ht="18" customHeight="1" x14ac:dyDescent="0.15">
      <c r="A16" s="317" t="s">
        <v>723</v>
      </c>
      <c r="B16" s="317"/>
      <c r="C16" s="317"/>
      <c r="D16" s="317"/>
      <c r="E16" s="317"/>
      <c r="F16" s="317"/>
      <c r="G16" s="317"/>
      <c r="H16" s="317"/>
      <c r="I16" s="317"/>
    </row>
    <row r="19" spans="1:9" ht="18" customHeight="1" x14ac:dyDescent="0.15">
      <c r="A19" s="21" t="s">
        <v>708</v>
      </c>
    </row>
    <row r="22" spans="1:9" ht="18" customHeight="1" x14ac:dyDescent="0.15">
      <c r="A22" s="21" t="s">
        <v>677</v>
      </c>
      <c r="C22" s="318" t="s">
        <v>32</v>
      </c>
      <c r="D22" s="318"/>
      <c r="E22" s="318"/>
      <c r="F22" s="307"/>
    </row>
    <row r="23" spans="1:9" ht="18" customHeight="1" x14ac:dyDescent="0.15">
      <c r="C23" s="125"/>
      <c r="D23" s="125"/>
      <c r="E23" s="125"/>
      <c r="F23" s="125"/>
    </row>
    <row r="24" spans="1:9" ht="18" customHeight="1" x14ac:dyDescent="0.15">
      <c r="A24" s="21" t="s">
        <v>704</v>
      </c>
    </row>
    <row r="25" spans="1:9" ht="18" customHeight="1" x14ac:dyDescent="0.15">
      <c r="I25" s="131" t="s">
        <v>16</v>
      </c>
    </row>
    <row r="26" spans="1:9" ht="18" customHeight="1" x14ac:dyDescent="0.15">
      <c r="A26" s="21" t="s">
        <v>707</v>
      </c>
      <c r="I26" s="131"/>
    </row>
    <row r="27" spans="1:9" ht="18" customHeight="1" x14ac:dyDescent="0.15">
      <c r="I27" s="131" t="s">
        <v>17</v>
      </c>
    </row>
    <row r="28" spans="1:9" ht="18" customHeight="1" x14ac:dyDescent="0.15">
      <c r="A28" s="21" t="s">
        <v>678</v>
      </c>
    </row>
    <row r="29" spans="1:9" ht="18" customHeight="1" x14ac:dyDescent="0.15">
      <c r="A29" s="27" t="s">
        <v>679</v>
      </c>
    </row>
    <row r="30" spans="1:9" ht="18" customHeight="1" x14ac:dyDescent="0.15">
      <c r="A30" s="308"/>
    </row>
  </sheetData>
  <mergeCells count="3">
    <mergeCell ref="F11:H11"/>
    <mergeCell ref="A16:I16"/>
    <mergeCell ref="C22:E2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
  <sheetViews>
    <sheetView view="pageBreakPreview" zoomScale="60" zoomScaleNormal="100" workbookViewId="0">
      <pane ySplit="6" topLeftCell="A7" activePane="bottomLeft" state="frozen"/>
      <selection activeCell="D15" sqref="D15"/>
      <selection pane="bottomLeft" activeCell="B3" sqref="B3"/>
    </sheetView>
  </sheetViews>
  <sheetFormatPr defaultColWidth="16.625" defaultRowHeight="12" outlineLevelRow="1" x14ac:dyDescent="0.15"/>
  <cols>
    <col min="1" max="1" width="3.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x14ac:dyDescent="0.15">
      <c r="B1" s="293" t="s">
        <v>49</v>
      </c>
      <c r="G1" s="319"/>
      <c r="H1" s="319"/>
    </row>
    <row r="2" spans="1:8" ht="12.75" customHeight="1" x14ac:dyDescent="0.15">
      <c r="A2" s="67"/>
      <c r="B2" s="321" t="s">
        <v>724</v>
      </c>
      <c r="C2" s="321"/>
      <c r="D2" s="321"/>
      <c r="E2" s="321"/>
      <c r="G2" s="319"/>
      <c r="H2" s="319"/>
    </row>
    <row r="3" spans="1:8" ht="3" customHeight="1" x14ac:dyDescent="0.15">
      <c r="G3" s="319"/>
      <c r="H3" s="319"/>
    </row>
    <row r="4" spans="1:8" ht="12.75" customHeight="1" x14ac:dyDescent="0.15">
      <c r="C4" s="68"/>
      <c r="D4" s="320" t="s">
        <v>652</v>
      </c>
      <c r="E4" s="320"/>
      <c r="G4" s="319"/>
      <c r="H4" s="319"/>
    </row>
    <row r="5" spans="1:8" ht="3.6" customHeight="1" x14ac:dyDescent="0.15">
      <c r="G5" s="319"/>
      <c r="H5" s="319"/>
    </row>
    <row r="6" spans="1:8" ht="12.75" customHeight="1" x14ac:dyDescent="0.15">
      <c r="A6" s="260">
        <v>0</v>
      </c>
      <c r="B6" s="70" t="s">
        <v>647</v>
      </c>
      <c r="C6" s="70" t="s">
        <v>653</v>
      </c>
      <c r="D6" s="70" t="s">
        <v>654</v>
      </c>
      <c r="E6" s="70" t="s">
        <v>667</v>
      </c>
      <c r="F6" s="72"/>
    </row>
    <row r="7" spans="1:8" s="64" customFormat="1" ht="68.45" customHeight="1" x14ac:dyDescent="0.15">
      <c r="A7" s="64">
        <f>A6+1</f>
        <v>1</v>
      </c>
      <c r="B7" s="298" t="s">
        <v>656</v>
      </c>
      <c r="C7" s="73"/>
      <c r="D7" s="298"/>
      <c r="E7" s="298"/>
      <c r="F7" s="110"/>
    </row>
    <row r="8" spans="1:8" s="64" customFormat="1" ht="68.45" customHeight="1" x14ac:dyDescent="0.15">
      <c r="A8" s="64">
        <f>A7+1</f>
        <v>2</v>
      </c>
      <c r="B8" s="326" t="s">
        <v>657</v>
      </c>
      <c r="C8" s="73"/>
      <c r="D8" s="324"/>
      <c r="E8" s="324"/>
      <c r="F8" s="110"/>
    </row>
    <row r="9" spans="1:8" s="64" customFormat="1" ht="34.9" customHeight="1" x14ac:dyDescent="0.15">
      <c r="B9" s="327"/>
      <c r="C9" s="73" t="s">
        <v>668</v>
      </c>
      <c r="D9" s="325"/>
      <c r="E9" s="325"/>
      <c r="F9" s="110"/>
    </row>
    <row r="10" spans="1:8" s="64" customFormat="1" ht="68.45" customHeight="1" x14ac:dyDescent="0.15">
      <c r="A10" s="64">
        <f>A8+1</f>
        <v>3</v>
      </c>
      <c r="B10" s="73" t="s">
        <v>658</v>
      </c>
      <c r="C10" s="73"/>
      <c r="D10" s="73"/>
      <c r="E10" s="73"/>
      <c r="F10" s="110"/>
    </row>
    <row r="11" spans="1:8" s="64" customFormat="1" ht="68.45" customHeight="1" x14ac:dyDescent="0.15">
      <c r="A11" s="64">
        <f t="shared" ref="A11:A34" si="0">A10+1</f>
        <v>4</v>
      </c>
      <c r="B11" s="73" t="s">
        <v>659</v>
      </c>
      <c r="C11" s="75"/>
      <c r="D11" s="75"/>
      <c r="E11" s="74"/>
      <c r="F11" s="110"/>
    </row>
    <row r="12" spans="1:8" s="64" customFormat="1" ht="68.45" customHeight="1" x14ac:dyDescent="0.15">
      <c r="A12" s="64">
        <f>A11+1</f>
        <v>5</v>
      </c>
      <c r="B12" s="73" t="s">
        <v>660</v>
      </c>
      <c r="C12" s="73"/>
      <c r="D12" s="73"/>
      <c r="E12" s="73"/>
      <c r="F12" s="110"/>
    </row>
    <row r="13" spans="1:8" s="64" customFormat="1" ht="68.45" customHeight="1" x14ac:dyDescent="0.15">
      <c r="A13" s="64">
        <f t="shared" si="0"/>
        <v>6</v>
      </c>
      <c r="B13" s="73" t="s">
        <v>581</v>
      </c>
      <c r="C13" s="75"/>
      <c r="D13" s="75"/>
      <c r="E13" s="74"/>
      <c r="F13" s="110"/>
    </row>
    <row r="14" spans="1:8" s="64" customFormat="1" ht="68.45" customHeight="1" x14ac:dyDescent="0.15">
      <c r="A14" s="64">
        <f>A17+1</f>
        <v>8</v>
      </c>
      <c r="B14" s="73" t="s">
        <v>661</v>
      </c>
      <c r="C14" s="73"/>
      <c r="D14" s="73"/>
      <c r="E14" s="73"/>
      <c r="F14" s="110"/>
    </row>
    <row r="15" spans="1:8" s="64" customFormat="1" ht="68.45" customHeight="1" x14ac:dyDescent="0.15">
      <c r="A15" s="64">
        <f>A19+1</f>
        <v>11</v>
      </c>
      <c r="B15" s="322" t="s">
        <v>669</v>
      </c>
      <c r="C15" s="301"/>
      <c r="D15" s="324"/>
      <c r="E15" s="324"/>
      <c r="F15" s="47"/>
    </row>
    <row r="16" spans="1:8" s="64" customFormat="1" ht="27" customHeight="1" x14ac:dyDescent="0.15">
      <c r="B16" s="323"/>
      <c r="C16" s="301" t="s">
        <v>670</v>
      </c>
      <c r="D16" s="325"/>
      <c r="E16" s="325"/>
      <c r="F16" s="47"/>
    </row>
    <row r="17" spans="1:6" s="64" customFormat="1" ht="68.45" customHeight="1" x14ac:dyDescent="0.15">
      <c r="A17" s="64">
        <f>A13+1</f>
        <v>7</v>
      </c>
      <c r="B17" s="302" t="s">
        <v>582</v>
      </c>
      <c r="C17" s="302"/>
      <c r="D17" s="73"/>
      <c r="E17" s="73"/>
      <c r="F17" s="110"/>
    </row>
    <row r="18" spans="1:6" s="64" customFormat="1" ht="68.45" customHeight="1" x14ac:dyDescent="0.15">
      <c r="A18" s="64">
        <f>A14+1</f>
        <v>9</v>
      </c>
      <c r="B18" s="302" t="s">
        <v>584</v>
      </c>
      <c r="C18" s="302"/>
      <c r="D18" s="73"/>
      <c r="E18" s="73"/>
      <c r="F18" s="110"/>
    </row>
    <row r="19" spans="1:6" s="64" customFormat="1" ht="68.45" customHeight="1" x14ac:dyDescent="0.15">
      <c r="A19" s="64">
        <f t="shared" si="0"/>
        <v>10</v>
      </c>
      <c r="B19" s="302" t="s">
        <v>671</v>
      </c>
      <c r="C19" s="301"/>
      <c r="D19" s="76"/>
      <c r="E19" s="73"/>
      <c r="F19" s="110"/>
    </row>
    <row r="20" spans="1:6" s="64" customFormat="1" ht="68.45" customHeight="1" x14ac:dyDescent="0.15">
      <c r="A20" s="64">
        <f>A23+1</f>
        <v>13</v>
      </c>
      <c r="B20" s="73" t="s">
        <v>662</v>
      </c>
      <c r="C20" s="76"/>
      <c r="D20" s="76"/>
      <c r="E20" s="73"/>
    </row>
    <row r="21" spans="1:6" s="64" customFormat="1" ht="68.45" customHeight="1" x14ac:dyDescent="0.15">
      <c r="A21" s="64">
        <f>A20+1</f>
        <v>14</v>
      </c>
      <c r="B21" s="73" t="s">
        <v>666</v>
      </c>
      <c r="C21" s="76"/>
      <c r="D21" s="76"/>
      <c r="E21" s="73"/>
    </row>
    <row r="22" spans="1:6" s="64" customFormat="1" ht="68.45" customHeight="1" x14ac:dyDescent="0.15">
      <c r="B22" s="73" t="s">
        <v>587</v>
      </c>
      <c r="C22" s="76"/>
      <c r="D22" s="76"/>
      <c r="E22" s="73"/>
    </row>
    <row r="23" spans="1:6" s="64" customFormat="1" ht="68.45" customHeight="1" x14ac:dyDescent="0.15">
      <c r="A23" s="64">
        <f>A15+1</f>
        <v>12</v>
      </c>
      <c r="B23" s="297" t="s">
        <v>655</v>
      </c>
      <c r="C23" s="73"/>
      <c r="D23" s="73"/>
      <c r="E23" s="73"/>
    </row>
    <row r="24" spans="1:6" s="64" customFormat="1" hidden="1" outlineLevel="1" x14ac:dyDescent="0.15">
      <c r="A24" s="64">
        <f>A21+1</f>
        <v>15</v>
      </c>
      <c r="B24" s="73"/>
      <c r="C24" s="75"/>
      <c r="D24" s="296"/>
      <c r="E24" s="296"/>
    </row>
    <row r="25" spans="1:6" s="64" customFormat="1" hidden="1" outlineLevel="1" x14ac:dyDescent="0.15">
      <c r="A25" s="64">
        <f t="shared" si="0"/>
        <v>16</v>
      </c>
      <c r="B25" s="73"/>
      <c r="C25" s="76"/>
      <c r="D25" s="295"/>
      <c r="E25" s="295"/>
    </row>
    <row r="26" spans="1:6" s="64" customFormat="1" hidden="1" outlineLevel="1" x14ac:dyDescent="0.15">
      <c r="A26" s="64">
        <f t="shared" si="0"/>
        <v>17</v>
      </c>
      <c r="B26" s="73"/>
      <c r="C26" s="76"/>
      <c r="D26" s="295"/>
      <c r="E26" s="295"/>
    </row>
    <row r="27" spans="1:6" s="64" customFormat="1" hidden="1" outlineLevel="1" x14ac:dyDescent="0.15">
      <c r="A27" s="64">
        <f t="shared" si="0"/>
        <v>18</v>
      </c>
      <c r="B27" s="73"/>
      <c r="C27" s="76"/>
      <c r="D27" s="295"/>
      <c r="E27" s="295"/>
    </row>
    <row r="28" spans="1:6" s="64" customFormat="1" hidden="1" outlineLevel="1" x14ac:dyDescent="0.15">
      <c r="A28" s="64">
        <f t="shared" si="0"/>
        <v>19</v>
      </c>
      <c r="B28" s="73"/>
      <c r="C28" s="76"/>
      <c r="D28" s="295"/>
      <c r="E28" s="295"/>
    </row>
    <row r="29" spans="1:6" s="64" customFormat="1" hidden="1" outlineLevel="1" x14ac:dyDescent="0.15">
      <c r="A29" s="64">
        <f t="shared" si="0"/>
        <v>20</v>
      </c>
      <c r="B29" s="73"/>
      <c r="C29" s="76"/>
      <c r="D29" s="295"/>
      <c r="E29" s="295"/>
    </row>
    <row r="30" spans="1:6" s="64" customFormat="1" hidden="1" outlineLevel="1" x14ac:dyDescent="0.15">
      <c r="A30" s="64">
        <f t="shared" si="0"/>
        <v>21</v>
      </c>
      <c r="B30" s="73"/>
      <c r="C30" s="76"/>
      <c r="D30" s="295"/>
      <c r="E30" s="295"/>
    </row>
    <row r="31" spans="1:6" s="64" customFormat="1" hidden="1" outlineLevel="1" x14ac:dyDescent="0.15">
      <c r="A31" s="64">
        <f t="shared" si="0"/>
        <v>22</v>
      </c>
      <c r="B31" s="73"/>
      <c r="C31" s="76"/>
      <c r="D31" s="295"/>
      <c r="E31" s="295"/>
    </row>
    <row r="32" spans="1:6" s="64" customFormat="1" hidden="1" outlineLevel="1" x14ac:dyDescent="0.15">
      <c r="A32" s="64">
        <f t="shared" si="0"/>
        <v>23</v>
      </c>
      <c r="B32" s="73"/>
      <c r="C32" s="76"/>
      <c r="D32" s="295"/>
      <c r="E32" s="295"/>
    </row>
    <row r="33" spans="1:5" s="64" customFormat="1" hidden="1" outlineLevel="1" x14ac:dyDescent="0.15">
      <c r="A33" s="64">
        <f t="shared" si="0"/>
        <v>24</v>
      </c>
      <c r="B33" s="73"/>
      <c r="C33" s="76"/>
      <c r="D33" s="295"/>
      <c r="E33" s="295"/>
    </row>
    <row r="34" spans="1:5" s="64" customFormat="1" hidden="1" outlineLevel="1" x14ac:dyDescent="0.15">
      <c r="A34" s="64">
        <f t="shared" si="0"/>
        <v>25</v>
      </c>
      <c r="B34" s="73"/>
      <c r="C34" s="76"/>
      <c r="D34" s="295"/>
      <c r="E34" s="295"/>
    </row>
    <row r="35" spans="1:5" collapsed="1" x14ac:dyDescent="0.15"/>
  </sheetData>
  <mergeCells count="9">
    <mergeCell ref="G1:H5"/>
    <mergeCell ref="D4:E4"/>
    <mergeCell ref="B2:E2"/>
    <mergeCell ref="B15:B16"/>
    <mergeCell ref="D15:D16"/>
    <mergeCell ref="E15:E16"/>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72"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27"/>
  <sheetViews>
    <sheetView view="pageBreakPreview" zoomScale="85" zoomScaleNormal="70" zoomScaleSheetLayoutView="85" workbookViewId="0">
      <pane xSplit="2" ySplit="7" topLeftCell="C8" activePane="bottomRight" state="frozen"/>
      <selection activeCell="D15" sqref="D15:D16"/>
      <selection pane="topRight" activeCell="D15" sqref="D15:D16"/>
      <selection pane="bottomLeft" activeCell="D15" sqref="D15:D16"/>
      <selection pane="bottomRight" activeCell="F8" sqref="F8"/>
    </sheetView>
  </sheetViews>
  <sheetFormatPr defaultColWidth="12.625" defaultRowHeight="12" x14ac:dyDescent="0.15"/>
  <cols>
    <col min="1" max="1" width="4" style="56" bestFit="1" customWidth="1"/>
    <col min="2" max="2" width="30.375" style="56" customWidth="1"/>
    <col min="3" max="14" width="16.125" style="56" customWidth="1"/>
    <col min="15" max="15" width="39.375" style="56" customWidth="1"/>
    <col min="16" max="16" width="3" style="56" bestFit="1" customWidth="1"/>
    <col min="17" max="17" width="10.75" style="56" hidden="1" customWidth="1"/>
    <col min="18" max="16384" width="12.625" style="56"/>
  </cols>
  <sheetData>
    <row r="1" spans="1:17" ht="12.75" customHeight="1" x14ac:dyDescent="0.15">
      <c r="B1" s="293" t="s">
        <v>148</v>
      </c>
    </row>
    <row r="2" spans="1:17" ht="12.75" customHeight="1" x14ac:dyDescent="0.15">
      <c r="B2" s="321" t="s">
        <v>526</v>
      </c>
      <c r="C2" s="321"/>
      <c r="D2" s="321"/>
      <c r="E2" s="321"/>
      <c r="F2" s="321"/>
      <c r="G2" s="321"/>
      <c r="H2" s="321"/>
      <c r="I2" s="321"/>
      <c r="J2" s="321"/>
      <c r="K2" s="321"/>
      <c r="L2" s="321"/>
      <c r="M2" s="321"/>
      <c r="N2" s="321"/>
      <c r="O2" s="321"/>
    </row>
    <row r="3" spans="1:17" ht="12.75" customHeight="1" x14ac:dyDescent="0.15">
      <c r="M3" s="328">
        <f>別紙1!C4</f>
        <v>0</v>
      </c>
      <c r="N3" s="328"/>
      <c r="O3" s="328"/>
      <c r="P3" s="68"/>
    </row>
    <row r="4" spans="1:17" ht="4.1500000000000004" customHeight="1" x14ac:dyDescent="0.15">
      <c r="E4" s="68"/>
      <c r="F4" s="68"/>
      <c r="H4" s="68"/>
    </row>
    <row r="5" spans="1:17" ht="51.6" customHeight="1" x14ac:dyDescent="0.15">
      <c r="B5" s="77" t="s">
        <v>647</v>
      </c>
      <c r="C5" s="79" t="s">
        <v>596</v>
      </c>
      <c r="D5" s="78" t="s">
        <v>597</v>
      </c>
      <c r="E5" s="78" t="s">
        <v>598</v>
      </c>
      <c r="F5" s="78" t="s">
        <v>729</v>
      </c>
      <c r="G5" s="77" t="s">
        <v>14</v>
      </c>
      <c r="H5" s="78" t="s">
        <v>611</v>
      </c>
      <c r="I5" s="79" t="s">
        <v>615</v>
      </c>
      <c r="J5" s="79" t="s">
        <v>158</v>
      </c>
      <c r="K5" s="79" t="s">
        <v>712</v>
      </c>
      <c r="L5" s="79" t="s">
        <v>673</v>
      </c>
      <c r="M5" s="78" t="s">
        <v>713</v>
      </c>
      <c r="N5" s="77" t="s">
        <v>617</v>
      </c>
      <c r="O5" s="77" t="s">
        <v>13</v>
      </c>
      <c r="Q5" s="160"/>
    </row>
    <row r="6" spans="1:17" s="275" customFormat="1" ht="24" x14ac:dyDescent="0.15">
      <c r="B6" s="80"/>
      <c r="C6" s="80" t="s">
        <v>612</v>
      </c>
      <c r="D6" s="80" t="s">
        <v>613</v>
      </c>
      <c r="E6" s="80" t="s">
        <v>603</v>
      </c>
      <c r="F6" s="80" t="s">
        <v>604</v>
      </c>
      <c r="G6" s="108" t="s">
        <v>616</v>
      </c>
      <c r="H6" s="80" t="s">
        <v>614</v>
      </c>
      <c r="I6" s="280" t="s">
        <v>619</v>
      </c>
      <c r="J6" s="80" t="s">
        <v>672</v>
      </c>
      <c r="K6" s="80"/>
      <c r="L6" s="80"/>
      <c r="M6" s="80" t="s">
        <v>618</v>
      </c>
      <c r="N6" s="108" t="s">
        <v>705</v>
      </c>
      <c r="O6" s="80"/>
    </row>
    <row r="7" spans="1:17" x14ac:dyDescent="0.15">
      <c r="A7" s="260"/>
      <c r="B7" s="83"/>
      <c r="C7" s="85" t="s">
        <v>10</v>
      </c>
      <c r="D7" s="85" t="s">
        <v>10</v>
      </c>
      <c r="E7" s="85" t="s">
        <v>10</v>
      </c>
      <c r="F7" s="85" t="s">
        <v>10</v>
      </c>
      <c r="G7" s="85" t="s">
        <v>10</v>
      </c>
      <c r="H7" s="85" t="s">
        <v>10</v>
      </c>
      <c r="I7" s="85" t="s">
        <v>10</v>
      </c>
      <c r="J7" s="85" t="s">
        <v>10</v>
      </c>
      <c r="K7" s="85" t="s">
        <v>10</v>
      </c>
      <c r="L7" s="85" t="s">
        <v>10</v>
      </c>
      <c r="M7" s="85"/>
      <c r="N7" s="85" t="s">
        <v>10</v>
      </c>
      <c r="O7" s="85"/>
      <c r="Q7" s="173"/>
    </row>
    <row r="8" spans="1:17" s="64" customFormat="1" ht="56.25" customHeight="1" x14ac:dyDescent="0.15">
      <c r="B8" s="133" t="str">
        <f>別紙1!B7</f>
        <v>新型コロナウイルス感染症に関する相談窓口設置事業</v>
      </c>
      <c r="C8" s="102"/>
      <c r="D8" s="102"/>
      <c r="E8" s="102"/>
      <c r="F8" s="102"/>
      <c r="G8" s="103">
        <f t="shared" ref="G8:G22" si="0">MIN(E8,F8)</f>
        <v>0</v>
      </c>
      <c r="H8" s="103">
        <f t="shared" ref="H8:H22" si="1">C8-D8</f>
        <v>0</v>
      </c>
      <c r="I8" s="103">
        <f>ROUNDDOWN(MIN(G8,H8),-3)</f>
        <v>0</v>
      </c>
      <c r="J8" s="102"/>
      <c r="K8" s="102"/>
      <c r="L8" s="102"/>
      <c r="M8" s="104">
        <v>0.5</v>
      </c>
      <c r="N8" s="117">
        <f t="shared" ref="N8:N22" si="2">ROUNDDOWN(I8/2,-3)</f>
        <v>0</v>
      </c>
      <c r="O8" s="205"/>
      <c r="P8" s="258"/>
      <c r="Q8" s="170" t="str">
        <f>IFERROR(VLOOKUP(#REF!,【参考】算出区分!$C$2:$E$67,2,0),"")</f>
        <v/>
      </c>
    </row>
    <row r="9" spans="1:17" s="64" customFormat="1" ht="56.25" customHeight="1" x14ac:dyDescent="0.15">
      <c r="B9" s="133" t="str">
        <f>別紙1!B8</f>
        <v>新型コロナウイルス感染症対策事業</v>
      </c>
      <c r="C9" s="102"/>
      <c r="D9" s="102"/>
      <c r="E9" s="102"/>
      <c r="F9" s="102"/>
      <c r="G9" s="103">
        <f t="shared" si="0"/>
        <v>0</v>
      </c>
      <c r="H9" s="103">
        <f t="shared" si="1"/>
        <v>0</v>
      </c>
      <c r="I9" s="103">
        <f t="shared" ref="I9:I22" si="3">ROUNDDOWN(MIN(G9,H9),-3)</f>
        <v>0</v>
      </c>
      <c r="J9" s="102"/>
      <c r="K9" s="102"/>
      <c r="L9" s="102"/>
      <c r="M9" s="104">
        <v>0.5</v>
      </c>
      <c r="N9" s="117">
        <f t="shared" si="2"/>
        <v>0</v>
      </c>
      <c r="O9" s="205"/>
      <c r="P9" s="258"/>
      <c r="Q9" s="170" t="str">
        <f>IFERROR(VLOOKUP(#REF!,【参考】算出区分!$C$2:$E$67,2,0),"")</f>
        <v/>
      </c>
    </row>
    <row r="10" spans="1:17" s="64" customFormat="1" ht="56.25" customHeight="1" x14ac:dyDescent="0.15">
      <c r="B10" s="133" t="str">
        <f>別紙1!B10</f>
        <v>新型コロナウイルス感染症患者等入院医療機関設備整備事業</v>
      </c>
      <c r="C10" s="102"/>
      <c r="D10" s="102"/>
      <c r="E10" s="102"/>
      <c r="F10" s="102"/>
      <c r="G10" s="103">
        <f t="shared" si="0"/>
        <v>0</v>
      </c>
      <c r="H10" s="103">
        <f t="shared" si="1"/>
        <v>0</v>
      </c>
      <c r="I10" s="103">
        <f t="shared" si="3"/>
        <v>0</v>
      </c>
      <c r="J10" s="102"/>
      <c r="K10" s="102"/>
      <c r="L10" s="102"/>
      <c r="M10" s="104">
        <v>0.5</v>
      </c>
      <c r="N10" s="117">
        <f t="shared" si="2"/>
        <v>0</v>
      </c>
      <c r="O10" s="205"/>
      <c r="P10" s="258"/>
      <c r="Q10" s="170" t="str">
        <f>IFERROR(VLOOKUP(#REF!,【参考】算出区分!$C$2:$E$67,2,0),"")</f>
        <v/>
      </c>
    </row>
    <row r="11" spans="1:17" s="64" customFormat="1" ht="56.25" customHeight="1" x14ac:dyDescent="0.15">
      <c r="B11" s="133" t="str">
        <f>別紙1!B11</f>
        <v>帰国者・接触者外来等設備整備事業</v>
      </c>
      <c r="C11" s="102"/>
      <c r="D11" s="102"/>
      <c r="E11" s="102"/>
      <c r="F11" s="102"/>
      <c r="G11" s="103">
        <f>MIN(E11,F11)</f>
        <v>0</v>
      </c>
      <c r="H11" s="103">
        <f>C11-D11</f>
        <v>0</v>
      </c>
      <c r="I11" s="103">
        <f t="shared" si="3"/>
        <v>0</v>
      </c>
      <c r="J11" s="102"/>
      <c r="K11" s="102"/>
      <c r="L11" s="102"/>
      <c r="M11" s="104">
        <v>0.5</v>
      </c>
      <c r="N11" s="117">
        <f t="shared" si="2"/>
        <v>0</v>
      </c>
      <c r="O11" s="205"/>
      <c r="P11" s="258"/>
      <c r="Q11" s="170" t="str">
        <f>IFERROR(VLOOKUP(#REF!,【参考】算出区分!$C$2:$E$67,2,0),"")</f>
        <v/>
      </c>
    </row>
    <row r="12" spans="1:17" s="64" customFormat="1" ht="56.25" customHeight="1" x14ac:dyDescent="0.15">
      <c r="B12" s="133" t="s">
        <v>663</v>
      </c>
      <c r="C12" s="102"/>
      <c r="D12" s="102"/>
      <c r="E12" s="102"/>
      <c r="F12" s="102"/>
      <c r="G12" s="103">
        <f t="shared" ref="G12:G13" si="4">MIN(E12,F12)</f>
        <v>0</v>
      </c>
      <c r="H12" s="103">
        <f t="shared" ref="H12:H13" si="5">C12-D12</f>
        <v>0</v>
      </c>
      <c r="I12" s="103">
        <f t="shared" si="3"/>
        <v>0</v>
      </c>
      <c r="J12" s="102"/>
      <c r="K12" s="102"/>
      <c r="L12" s="102"/>
      <c r="M12" s="104">
        <v>0.5</v>
      </c>
      <c r="N12" s="117">
        <f t="shared" si="2"/>
        <v>0</v>
      </c>
      <c r="O12" s="205"/>
      <c r="P12" s="258"/>
      <c r="Q12" s="170" t="str">
        <f>IFERROR(VLOOKUP(#REF!,[2]【参考】算出区分!$C$2:$E$67,2,0),"")</f>
        <v/>
      </c>
    </row>
    <row r="13" spans="1:17" s="64" customFormat="1" ht="56.25" customHeight="1" x14ac:dyDescent="0.15">
      <c r="B13" s="133" t="s">
        <v>664</v>
      </c>
      <c r="C13" s="102"/>
      <c r="D13" s="102"/>
      <c r="E13" s="102"/>
      <c r="F13" s="102"/>
      <c r="G13" s="103">
        <f t="shared" si="4"/>
        <v>0</v>
      </c>
      <c r="H13" s="103">
        <f t="shared" si="5"/>
        <v>0</v>
      </c>
      <c r="I13" s="103">
        <f t="shared" si="3"/>
        <v>0</v>
      </c>
      <c r="J13" s="102"/>
      <c r="K13" s="102"/>
      <c r="L13" s="102"/>
      <c r="M13" s="104" t="s">
        <v>665</v>
      </c>
      <c r="N13" s="117">
        <f t="shared" si="2"/>
        <v>0</v>
      </c>
      <c r="O13" s="205"/>
      <c r="P13" s="258"/>
      <c r="Q13" s="170"/>
    </row>
    <row r="14" spans="1:17" s="64" customFormat="1" ht="56.25" customHeight="1" x14ac:dyDescent="0.15">
      <c r="B14" s="133" t="str">
        <f>別紙1!B13</f>
        <v>感染症対策専門家派遣等事業</v>
      </c>
      <c r="C14" s="102"/>
      <c r="D14" s="102"/>
      <c r="E14" s="102"/>
      <c r="F14" s="102"/>
      <c r="G14" s="103">
        <f t="shared" si="0"/>
        <v>0</v>
      </c>
      <c r="H14" s="103">
        <f t="shared" si="1"/>
        <v>0</v>
      </c>
      <c r="I14" s="103">
        <f t="shared" si="3"/>
        <v>0</v>
      </c>
      <c r="J14" s="102"/>
      <c r="K14" s="102"/>
      <c r="L14" s="102"/>
      <c r="M14" s="104">
        <v>0.5</v>
      </c>
      <c r="N14" s="117">
        <f t="shared" si="2"/>
        <v>0</v>
      </c>
      <c r="O14" s="205"/>
      <c r="P14" s="258"/>
      <c r="Q14" s="170" t="str">
        <f>IFERROR(VLOOKUP(#REF!,【参考】算出区分!$C$2:$E$67,2,0),"")</f>
        <v/>
      </c>
    </row>
    <row r="15" spans="1:17" s="64" customFormat="1" ht="56.25" customHeight="1" x14ac:dyDescent="0.15">
      <c r="B15" s="133" t="str">
        <f>別紙1!B14</f>
        <v>新型コロナウイルス重症患者を診療する医療従事者派遣体制の確保事業</v>
      </c>
      <c r="C15" s="102"/>
      <c r="D15" s="102"/>
      <c r="E15" s="102"/>
      <c r="F15" s="102"/>
      <c r="G15" s="103">
        <f t="shared" si="0"/>
        <v>0</v>
      </c>
      <c r="H15" s="103">
        <f t="shared" si="1"/>
        <v>0</v>
      </c>
      <c r="I15" s="103">
        <f t="shared" si="3"/>
        <v>0</v>
      </c>
      <c r="J15" s="102"/>
      <c r="K15" s="102"/>
      <c r="L15" s="102"/>
      <c r="M15" s="104">
        <v>0.5</v>
      </c>
      <c r="N15" s="117">
        <f t="shared" si="2"/>
        <v>0</v>
      </c>
      <c r="O15" s="205"/>
      <c r="P15" s="258"/>
      <c r="Q15" s="170" t="str">
        <f>IFERROR(VLOOKUP(#REF!,【参考】算出区分!$C$2:$E$67,2,0),"")</f>
        <v/>
      </c>
    </row>
    <row r="16" spans="1:17" s="64" customFormat="1" ht="56.25" customHeight="1" x14ac:dyDescent="0.15">
      <c r="B16" s="133" t="str">
        <f>別紙1!B15</f>
        <v>DMAT・DPAT等医療チーム派遣事業</v>
      </c>
      <c r="C16" s="102"/>
      <c r="D16" s="102"/>
      <c r="E16" s="102"/>
      <c r="F16" s="102"/>
      <c r="G16" s="103">
        <f>MIN(E16,F16)</f>
        <v>0</v>
      </c>
      <c r="H16" s="103">
        <f>C16-D16</f>
        <v>0</v>
      </c>
      <c r="I16" s="103">
        <f t="shared" si="3"/>
        <v>0</v>
      </c>
      <c r="J16" s="102"/>
      <c r="K16" s="102"/>
      <c r="L16" s="102"/>
      <c r="M16" s="104">
        <v>0.5</v>
      </c>
      <c r="N16" s="117">
        <f t="shared" si="2"/>
        <v>0</v>
      </c>
      <c r="O16" s="205"/>
      <c r="P16" s="258"/>
      <c r="Q16" s="170" t="str">
        <f>IFERROR(VLOOKUP(#REF!,【参考】算出区分!$C$2:$E$67,2,0),"")</f>
        <v/>
      </c>
    </row>
    <row r="17" spans="2:17" s="64" customFormat="1" ht="56.25" customHeight="1" x14ac:dyDescent="0.15">
      <c r="B17" s="133" t="str">
        <f>別紙1!B17</f>
        <v>新型コロナウイルスに感染した医師にかわり診療を行う医師派遣体制の確保事業</v>
      </c>
      <c r="C17" s="102"/>
      <c r="D17" s="102"/>
      <c r="E17" s="102"/>
      <c r="F17" s="102"/>
      <c r="G17" s="103">
        <f>MIN(E17,F17)</f>
        <v>0</v>
      </c>
      <c r="H17" s="103">
        <f>C17-D17</f>
        <v>0</v>
      </c>
      <c r="I17" s="103">
        <f t="shared" si="3"/>
        <v>0</v>
      </c>
      <c r="J17" s="102"/>
      <c r="K17" s="102"/>
      <c r="L17" s="102"/>
      <c r="M17" s="104">
        <v>0.5</v>
      </c>
      <c r="N17" s="117">
        <f t="shared" si="2"/>
        <v>0</v>
      </c>
      <c r="O17" s="205"/>
      <c r="P17" s="258"/>
      <c r="Q17" s="170" t="str">
        <f>IFERROR(VLOOKUP(#REF!,【参考】算出区分!$C$2:$E$67,2,0),"")</f>
        <v/>
      </c>
    </row>
    <row r="18" spans="2:17" s="64" customFormat="1" ht="56.25" customHeight="1" x14ac:dyDescent="0.15">
      <c r="B18" s="133" t="str">
        <f>別紙1!B18</f>
        <v>医療搬送体制等確保事業</v>
      </c>
      <c r="C18" s="102"/>
      <c r="D18" s="102"/>
      <c r="E18" s="102"/>
      <c r="F18" s="102"/>
      <c r="G18" s="103">
        <f t="shared" si="0"/>
        <v>0</v>
      </c>
      <c r="H18" s="103">
        <f t="shared" si="1"/>
        <v>0</v>
      </c>
      <c r="I18" s="103">
        <f t="shared" si="3"/>
        <v>0</v>
      </c>
      <c r="J18" s="102"/>
      <c r="K18" s="102"/>
      <c r="L18" s="102"/>
      <c r="M18" s="104">
        <v>0.5</v>
      </c>
      <c r="N18" s="117">
        <f t="shared" si="2"/>
        <v>0</v>
      </c>
      <c r="O18" s="205"/>
      <c r="P18" s="258"/>
      <c r="Q18" s="170" t="str">
        <f>IFERROR(VLOOKUP(#REF!,【参考】算出区分!$C$2:$E$67,2,0),"")</f>
        <v/>
      </c>
    </row>
    <row r="19" spans="2:17" s="64" customFormat="1" ht="56.25" customHeight="1" x14ac:dyDescent="0.15">
      <c r="B19" s="300" t="str">
        <f>別紙1!B19</f>
        <v>ヘリコプター患者搬送体制整備事業</v>
      </c>
      <c r="C19" s="102"/>
      <c r="D19" s="102"/>
      <c r="E19" s="102"/>
      <c r="F19" s="102"/>
      <c r="G19" s="103">
        <f t="shared" si="0"/>
        <v>0</v>
      </c>
      <c r="H19" s="103">
        <f t="shared" si="1"/>
        <v>0</v>
      </c>
      <c r="I19" s="103">
        <f t="shared" si="3"/>
        <v>0</v>
      </c>
      <c r="J19" s="102"/>
      <c r="K19" s="102"/>
      <c r="L19" s="102"/>
      <c r="M19" s="104">
        <v>0.5</v>
      </c>
      <c r="N19" s="117">
        <f t="shared" si="2"/>
        <v>0</v>
      </c>
      <c r="O19" s="205"/>
      <c r="P19" s="258"/>
      <c r="Q19" s="170" t="str">
        <f>IFERROR(VLOOKUP(#REF!,【参考】算出区分!$C$2:$E$67,2,0),"")</f>
        <v/>
      </c>
    </row>
    <row r="20" spans="2:17" s="64" customFormat="1" ht="56.25" customHeight="1" x14ac:dyDescent="0.15">
      <c r="B20" s="133" t="str">
        <f>別紙1!B20</f>
        <v>新型コロナウイルス感染症の影響に対応した医療機関の地域医療支援体制構築事業</v>
      </c>
      <c r="C20" s="102"/>
      <c r="D20" s="102"/>
      <c r="E20" s="102"/>
      <c r="F20" s="102"/>
      <c r="G20" s="103">
        <f>MIN(E20,F20)</f>
        <v>0</v>
      </c>
      <c r="H20" s="103">
        <f>C20-D20</f>
        <v>0</v>
      </c>
      <c r="I20" s="103">
        <f t="shared" si="3"/>
        <v>0</v>
      </c>
      <c r="J20" s="102"/>
      <c r="K20" s="102"/>
      <c r="L20" s="102"/>
      <c r="M20" s="104">
        <v>0.5</v>
      </c>
      <c r="N20" s="117">
        <f t="shared" si="2"/>
        <v>0</v>
      </c>
      <c r="O20" s="205"/>
      <c r="P20" s="258"/>
      <c r="Q20" s="170" t="str">
        <f>IFERROR(VLOOKUP(#REF!,【参考】算出区分!$C$2:$E$67,2,0),"")</f>
        <v/>
      </c>
    </row>
    <row r="21" spans="2:17" s="64" customFormat="1" ht="56.25" customHeight="1" x14ac:dyDescent="0.15">
      <c r="B21" s="133" t="str">
        <f>別紙1!B21</f>
        <v>新型コロナウイルス感染症により休業等となった医療機関に対する継続・再開支援事業</v>
      </c>
      <c r="C21" s="102"/>
      <c r="D21" s="102"/>
      <c r="E21" s="102"/>
      <c r="F21" s="102"/>
      <c r="G21" s="103">
        <f>MIN(E21,F21)</f>
        <v>0</v>
      </c>
      <c r="H21" s="103">
        <f>C21-D21</f>
        <v>0</v>
      </c>
      <c r="I21" s="103">
        <f t="shared" si="3"/>
        <v>0</v>
      </c>
      <c r="J21" s="102"/>
      <c r="K21" s="102"/>
      <c r="L21" s="102"/>
      <c r="M21" s="104">
        <v>0.5</v>
      </c>
      <c r="N21" s="117">
        <f t="shared" si="2"/>
        <v>0</v>
      </c>
      <c r="O21" s="205"/>
      <c r="P21" s="258"/>
      <c r="Q21" s="170" t="str">
        <f>IFERROR(VLOOKUP(#REF!,【参考】算出区分!$C$2:$E$67,2,0),"")</f>
        <v/>
      </c>
    </row>
    <row r="22" spans="2:17" s="64" customFormat="1" ht="56.25" customHeight="1" x14ac:dyDescent="0.15">
      <c r="B22" s="133" t="str">
        <f>別紙1!B22</f>
        <v>医療機関における新型コロナウイルス感染症の外国人患者受入れのための設備整備事業</v>
      </c>
      <c r="C22" s="102"/>
      <c r="D22" s="102"/>
      <c r="E22" s="102"/>
      <c r="F22" s="102"/>
      <c r="G22" s="103">
        <f t="shared" si="0"/>
        <v>0</v>
      </c>
      <c r="H22" s="103">
        <f t="shared" si="1"/>
        <v>0</v>
      </c>
      <c r="I22" s="103">
        <f t="shared" si="3"/>
        <v>0</v>
      </c>
      <c r="J22" s="102"/>
      <c r="K22" s="102"/>
      <c r="L22" s="102"/>
      <c r="M22" s="104">
        <v>0.5</v>
      </c>
      <c r="N22" s="117">
        <f t="shared" si="2"/>
        <v>0</v>
      </c>
      <c r="O22" s="205"/>
      <c r="P22" s="258"/>
      <c r="Q22" s="170" t="str">
        <f>IFERROR(VLOOKUP(#REF!,【参考】算出区分!$C$2:$E$67,2,0),"")</f>
        <v/>
      </c>
    </row>
    <row r="23" spans="2:17" s="64" customFormat="1" ht="56.25" customHeight="1" x14ac:dyDescent="0.15">
      <c r="B23" s="108" t="s">
        <v>9</v>
      </c>
      <c r="C23" s="103">
        <f t="shared" ref="C23:L23" si="6">SUM(C8:C22)</f>
        <v>0</v>
      </c>
      <c r="D23" s="103">
        <f t="shared" si="6"/>
        <v>0</v>
      </c>
      <c r="E23" s="103">
        <f t="shared" si="6"/>
        <v>0</v>
      </c>
      <c r="F23" s="103">
        <f t="shared" si="6"/>
        <v>0</v>
      </c>
      <c r="G23" s="103">
        <f t="shared" si="6"/>
        <v>0</v>
      </c>
      <c r="H23" s="103">
        <f t="shared" si="6"/>
        <v>0</v>
      </c>
      <c r="I23" s="103">
        <f t="shared" si="6"/>
        <v>0</v>
      </c>
      <c r="J23" s="103">
        <f t="shared" si="6"/>
        <v>0</v>
      </c>
      <c r="K23" s="103">
        <f t="shared" si="6"/>
        <v>0</v>
      </c>
      <c r="L23" s="103">
        <f t="shared" si="6"/>
        <v>0</v>
      </c>
      <c r="M23" s="128"/>
      <c r="N23" s="103">
        <f>SUM(N8:N22)</f>
        <v>0</v>
      </c>
      <c r="O23" s="257"/>
    </row>
    <row r="24" spans="2:17" ht="3" customHeight="1" x14ac:dyDescent="0.15"/>
    <row r="25" spans="2:17" ht="12.75" customHeight="1" x14ac:dyDescent="0.15"/>
    <row r="26" spans="2:17" ht="12.75" customHeight="1" x14ac:dyDescent="0.15"/>
    <row r="27" spans="2:17" ht="12.75" customHeight="1" x14ac:dyDescent="0.15"/>
  </sheetData>
  <mergeCells count="2">
    <mergeCell ref="M3:O3"/>
    <mergeCell ref="B2:O2"/>
  </mergeCells>
  <phoneticPr fontId="2"/>
  <printOptions horizontalCentered="1" verticalCentered="1"/>
  <pageMargins left="0.19685039370078741" right="0.19685039370078741" top="0.19685039370078741" bottom="0.19685039370078741" header="0.11811023622047245" footer="0.11811023622047245"/>
  <pageSetup paperSize="9" scale="53"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zoomScale="80" zoomScaleNormal="100" zoomScaleSheetLayoutView="80" workbookViewId="0">
      <selection activeCell="A17" sqref="A17"/>
    </sheetView>
  </sheetViews>
  <sheetFormatPr defaultColWidth="9" defaultRowHeight="18" customHeight="1" x14ac:dyDescent="0.15"/>
  <cols>
    <col min="1" max="16384" width="9" style="21"/>
  </cols>
  <sheetData>
    <row r="1" spans="1:9" ht="18" customHeight="1" x14ac:dyDescent="0.15">
      <c r="A1" s="21" t="s">
        <v>140</v>
      </c>
    </row>
    <row r="3" spans="1:9" ht="18" customHeight="1" x14ac:dyDescent="0.15">
      <c r="H3" s="305"/>
      <c r="I3" s="306" t="s">
        <v>4</v>
      </c>
    </row>
    <row r="4" spans="1:9" ht="18" customHeight="1" x14ac:dyDescent="0.15">
      <c r="H4" s="305"/>
      <c r="I4" s="306" t="s">
        <v>5</v>
      </c>
    </row>
    <row r="7" spans="1:9" ht="18" customHeight="1" x14ac:dyDescent="0.15">
      <c r="A7" s="21" t="s">
        <v>6</v>
      </c>
    </row>
    <row r="10" spans="1:9" ht="18" customHeight="1" x14ac:dyDescent="0.15">
      <c r="F10" s="24"/>
      <c r="G10" s="24"/>
      <c r="H10" s="24"/>
    </row>
    <row r="11" spans="1:9" ht="18" customHeight="1" x14ac:dyDescent="0.15">
      <c r="F11" s="316" t="s">
        <v>676</v>
      </c>
      <c r="G11" s="316"/>
      <c r="H11" s="316"/>
      <c r="I11" s="21" t="s">
        <v>205</v>
      </c>
    </row>
    <row r="12" spans="1:9" ht="18" customHeight="1" x14ac:dyDescent="0.15">
      <c r="F12" s="24"/>
      <c r="G12" s="24"/>
      <c r="H12" s="24"/>
    </row>
    <row r="16" spans="1:9" ht="18" customHeight="1" x14ac:dyDescent="0.15">
      <c r="A16" s="317" t="s">
        <v>725</v>
      </c>
      <c r="B16" s="317"/>
      <c r="C16" s="317"/>
      <c r="D16" s="317"/>
      <c r="E16" s="317"/>
      <c r="F16" s="317"/>
      <c r="G16" s="317"/>
      <c r="H16" s="317"/>
      <c r="I16" s="317"/>
    </row>
    <row r="19" spans="1:9" ht="18" customHeight="1" x14ac:dyDescent="0.15">
      <c r="A19" s="315" t="s">
        <v>680</v>
      </c>
      <c r="B19" s="315"/>
      <c r="C19" s="315"/>
      <c r="D19" s="315"/>
      <c r="E19" s="315"/>
      <c r="F19" s="315"/>
      <c r="G19" s="315"/>
      <c r="H19" s="315"/>
      <c r="I19" s="315"/>
    </row>
    <row r="20" spans="1:9" ht="18" customHeight="1" x14ac:dyDescent="0.15">
      <c r="A20" s="315"/>
      <c r="B20" s="315"/>
      <c r="C20" s="315"/>
      <c r="D20" s="315"/>
      <c r="E20" s="315"/>
      <c r="F20" s="315"/>
      <c r="G20" s="315"/>
      <c r="H20" s="315"/>
      <c r="I20" s="315"/>
    </row>
    <row r="21" spans="1:9" ht="18" customHeight="1" x14ac:dyDescent="0.15">
      <c r="A21" s="315"/>
      <c r="B21" s="315"/>
      <c r="C21" s="315"/>
      <c r="D21" s="315"/>
      <c r="E21" s="315"/>
      <c r="F21" s="315"/>
      <c r="G21" s="315"/>
      <c r="H21" s="315"/>
      <c r="I21" s="315"/>
    </row>
    <row r="22" spans="1:9" ht="18" customHeight="1" x14ac:dyDescent="0.15">
      <c r="A22" s="299"/>
      <c r="B22" s="299"/>
      <c r="C22" s="299"/>
      <c r="D22" s="299"/>
      <c r="E22" s="299"/>
      <c r="F22" s="299"/>
      <c r="G22" s="299"/>
      <c r="H22" s="299"/>
      <c r="I22" s="299"/>
    </row>
    <row r="23" spans="1:9" ht="18" customHeight="1" x14ac:dyDescent="0.15">
      <c r="A23" s="299"/>
      <c r="B23" s="299"/>
      <c r="C23" s="299"/>
      <c r="D23" s="299"/>
      <c r="E23" s="299"/>
      <c r="F23" s="299"/>
      <c r="G23" s="299"/>
      <c r="H23" s="299"/>
      <c r="I23" s="299"/>
    </row>
    <row r="24" spans="1:9" ht="18" customHeight="1" x14ac:dyDescent="0.15">
      <c r="A24" s="21" t="s">
        <v>681</v>
      </c>
      <c r="C24" s="318" t="s">
        <v>32</v>
      </c>
      <c r="D24" s="318"/>
      <c r="E24" s="318"/>
      <c r="F24" s="134"/>
    </row>
    <row r="25" spans="1:9" ht="18" customHeight="1" x14ac:dyDescent="0.15">
      <c r="C25" s="125"/>
      <c r="D25" s="125"/>
      <c r="E25" s="125"/>
      <c r="F25" s="125"/>
    </row>
    <row r="26" spans="1:9" ht="18" customHeight="1" x14ac:dyDescent="0.15">
      <c r="A26" s="21" t="s">
        <v>682</v>
      </c>
      <c r="I26" s="131"/>
    </row>
    <row r="27" spans="1:9" ht="18" customHeight="1" x14ac:dyDescent="0.15">
      <c r="F27" s="26"/>
      <c r="I27" s="131" t="s">
        <v>16</v>
      </c>
    </row>
    <row r="28" spans="1:9" ht="18" customHeight="1" x14ac:dyDescent="0.15">
      <c r="A28" s="21" t="s">
        <v>717</v>
      </c>
      <c r="I28" s="131"/>
    </row>
    <row r="29" spans="1:9" ht="18" customHeight="1" x14ac:dyDescent="0.15">
      <c r="F29" s="26"/>
      <c r="I29" s="131" t="s">
        <v>17</v>
      </c>
    </row>
    <row r="30" spans="1:9" ht="18" customHeight="1" x14ac:dyDescent="0.15">
      <c r="A30" s="21" t="s">
        <v>683</v>
      </c>
    </row>
    <row r="31" spans="1:9" ht="18" customHeight="1" x14ac:dyDescent="0.15">
      <c r="A31" s="27" t="s">
        <v>209</v>
      </c>
    </row>
    <row r="32" spans="1:9" ht="18" customHeight="1" x14ac:dyDescent="0.15">
      <c r="A32" s="27" t="s">
        <v>147</v>
      </c>
    </row>
    <row r="33" spans="1:1" ht="18" customHeight="1" x14ac:dyDescent="0.15">
      <c r="A33" s="27" t="s">
        <v>684</v>
      </c>
    </row>
    <row r="34" spans="1:1" ht="18" customHeight="1" x14ac:dyDescent="0.15">
      <c r="A34" s="27" t="s">
        <v>685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5"/>
  <sheetViews>
    <sheetView view="pageBreakPreview" zoomScaleNormal="100" zoomScaleSheetLayoutView="100" workbookViewId="0">
      <pane ySplit="6" topLeftCell="A7" activePane="bottomLeft" state="frozen"/>
      <selection activeCell="H15" sqref="H15"/>
      <selection pane="bottomLeft" activeCell="B3" sqref="B3"/>
    </sheetView>
  </sheetViews>
  <sheetFormatPr defaultColWidth="16.625" defaultRowHeight="12" outlineLevelRow="1" x14ac:dyDescent="0.15"/>
  <cols>
    <col min="1" max="1" width="3.5" style="56" bestFit="1" customWidth="1"/>
    <col min="2" max="2" width="33.375" style="56" customWidth="1"/>
    <col min="3" max="3" width="62.125" style="56" customWidth="1"/>
    <col min="4" max="4" width="21.5" style="56" customWidth="1"/>
    <col min="5" max="5" width="18.25" style="56" customWidth="1"/>
    <col min="6" max="6" width="3.75" style="56" customWidth="1"/>
    <col min="7" max="16384" width="16.625" style="56"/>
  </cols>
  <sheetData>
    <row r="1" spans="1:8" ht="12.75" customHeight="1" x14ac:dyDescent="0.15">
      <c r="B1" s="293" t="s">
        <v>49</v>
      </c>
      <c r="G1" s="319"/>
      <c r="H1" s="319"/>
    </row>
    <row r="2" spans="1:8" ht="12.75" customHeight="1" x14ac:dyDescent="0.15">
      <c r="A2" s="67"/>
      <c r="B2" s="321" t="s">
        <v>726</v>
      </c>
      <c r="C2" s="321"/>
      <c r="D2" s="321"/>
      <c r="E2" s="321"/>
      <c r="G2" s="319"/>
      <c r="H2" s="319"/>
    </row>
    <row r="3" spans="1:8" ht="3" customHeight="1" x14ac:dyDescent="0.15">
      <c r="G3" s="319"/>
      <c r="H3" s="319"/>
    </row>
    <row r="4" spans="1:8" ht="12.75" customHeight="1" x14ac:dyDescent="0.15">
      <c r="C4" s="68"/>
      <c r="D4" s="320" t="s">
        <v>709</v>
      </c>
      <c r="E4" s="320"/>
      <c r="G4" s="319"/>
      <c r="H4" s="319"/>
    </row>
    <row r="5" spans="1:8" ht="3.6" customHeight="1" x14ac:dyDescent="0.15">
      <c r="G5" s="319"/>
      <c r="H5" s="319"/>
    </row>
    <row r="6" spans="1:8" ht="12.75" customHeight="1" x14ac:dyDescent="0.15">
      <c r="A6" s="260">
        <v>0</v>
      </c>
      <c r="B6" s="70" t="s">
        <v>647</v>
      </c>
      <c r="C6" s="70" t="s">
        <v>653</v>
      </c>
      <c r="D6" s="70" t="s">
        <v>644</v>
      </c>
      <c r="E6" s="70" t="s">
        <v>667</v>
      </c>
      <c r="F6" s="72"/>
    </row>
    <row r="7" spans="1:8" s="64" customFormat="1" ht="68.45" customHeight="1" x14ac:dyDescent="0.15">
      <c r="A7" s="64">
        <f>A6+1</f>
        <v>1</v>
      </c>
      <c r="B7" s="303" t="s">
        <v>656</v>
      </c>
      <c r="C7" s="73"/>
      <c r="D7" s="303"/>
      <c r="E7" s="303"/>
      <c r="F7" s="110"/>
    </row>
    <row r="8" spans="1:8" s="64" customFormat="1" ht="68.45" customHeight="1" x14ac:dyDescent="0.15">
      <c r="A8" s="64">
        <f>A7+1</f>
        <v>2</v>
      </c>
      <c r="B8" s="326" t="s">
        <v>657</v>
      </c>
      <c r="C8" s="73"/>
      <c r="D8" s="324"/>
      <c r="E8" s="324"/>
      <c r="F8" s="110"/>
    </row>
    <row r="9" spans="1:8" s="64" customFormat="1" ht="34.9" customHeight="1" x14ac:dyDescent="0.15">
      <c r="B9" s="327"/>
      <c r="C9" s="73" t="s">
        <v>710</v>
      </c>
      <c r="D9" s="325"/>
      <c r="E9" s="325"/>
      <c r="F9" s="110"/>
    </row>
    <row r="10" spans="1:8" s="64" customFormat="1" ht="68.45" customHeight="1" x14ac:dyDescent="0.15">
      <c r="A10" s="64">
        <f>A8+1</f>
        <v>3</v>
      </c>
      <c r="B10" s="73" t="s">
        <v>658</v>
      </c>
      <c r="C10" s="73"/>
      <c r="D10" s="73"/>
      <c r="E10" s="73"/>
      <c r="F10" s="110"/>
    </row>
    <row r="11" spans="1:8" s="64" customFormat="1" ht="68.45" customHeight="1" x14ac:dyDescent="0.15">
      <c r="A11" s="64">
        <f t="shared" ref="A11:A34" si="0">A10+1</f>
        <v>4</v>
      </c>
      <c r="B11" s="73" t="s">
        <v>659</v>
      </c>
      <c r="C11" s="75"/>
      <c r="D11" s="75"/>
      <c r="E11" s="74"/>
      <c r="F11" s="110"/>
    </row>
    <row r="12" spans="1:8" s="64" customFormat="1" ht="68.45" customHeight="1" x14ac:dyDescent="0.15">
      <c r="A12" s="64">
        <f>A11+1</f>
        <v>5</v>
      </c>
      <c r="B12" s="73" t="s">
        <v>660</v>
      </c>
      <c r="C12" s="73"/>
      <c r="D12" s="73"/>
      <c r="E12" s="73"/>
      <c r="F12" s="110"/>
    </row>
    <row r="13" spans="1:8" s="64" customFormat="1" ht="68.45" customHeight="1" x14ac:dyDescent="0.15">
      <c r="A13" s="64">
        <f t="shared" si="0"/>
        <v>6</v>
      </c>
      <c r="B13" s="73" t="s">
        <v>581</v>
      </c>
      <c r="C13" s="75"/>
      <c r="D13" s="75"/>
      <c r="E13" s="74"/>
      <c r="F13" s="110"/>
    </row>
    <row r="14" spans="1:8" s="64" customFormat="1" ht="68.45" customHeight="1" x14ac:dyDescent="0.15">
      <c r="A14" s="64">
        <f>A17+1</f>
        <v>8</v>
      </c>
      <c r="B14" s="73" t="s">
        <v>661</v>
      </c>
      <c r="C14" s="73"/>
      <c r="D14" s="73"/>
      <c r="E14" s="73"/>
      <c r="F14" s="110"/>
    </row>
    <row r="15" spans="1:8" s="64" customFormat="1" ht="68.45" customHeight="1" x14ac:dyDescent="0.15">
      <c r="A15" s="64">
        <f>A19+1</f>
        <v>11</v>
      </c>
      <c r="B15" s="322" t="s">
        <v>669</v>
      </c>
      <c r="C15" s="301"/>
      <c r="D15" s="324"/>
      <c r="E15" s="324"/>
      <c r="F15" s="47"/>
    </row>
    <row r="16" spans="1:8" s="64" customFormat="1" ht="27" customHeight="1" x14ac:dyDescent="0.15">
      <c r="B16" s="323"/>
      <c r="C16" s="301" t="s">
        <v>711</v>
      </c>
      <c r="D16" s="325"/>
      <c r="E16" s="325"/>
      <c r="F16" s="47"/>
    </row>
    <row r="17" spans="1:6" s="64" customFormat="1" ht="68.45" customHeight="1" x14ac:dyDescent="0.15">
      <c r="A17" s="64">
        <f>A13+1</f>
        <v>7</v>
      </c>
      <c r="B17" s="302" t="s">
        <v>582</v>
      </c>
      <c r="C17" s="302"/>
      <c r="D17" s="73"/>
      <c r="E17" s="73"/>
      <c r="F17" s="110"/>
    </row>
    <row r="18" spans="1:6" s="64" customFormat="1" ht="68.45" customHeight="1" x14ac:dyDescent="0.15">
      <c r="A18" s="64">
        <f>A14+1</f>
        <v>9</v>
      </c>
      <c r="B18" s="302" t="s">
        <v>584</v>
      </c>
      <c r="C18" s="302"/>
      <c r="D18" s="73"/>
      <c r="E18" s="73"/>
      <c r="F18" s="110"/>
    </row>
    <row r="19" spans="1:6" s="64" customFormat="1" ht="68.45" customHeight="1" x14ac:dyDescent="0.15">
      <c r="A19" s="64">
        <f t="shared" si="0"/>
        <v>10</v>
      </c>
      <c r="B19" s="302" t="s">
        <v>671</v>
      </c>
      <c r="C19" s="301"/>
      <c r="D19" s="76"/>
      <c r="E19" s="73"/>
      <c r="F19" s="110"/>
    </row>
    <row r="20" spans="1:6" s="64" customFormat="1" ht="68.45" customHeight="1" x14ac:dyDescent="0.15">
      <c r="A20" s="64">
        <f>A23+1</f>
        <v>13</v>
      </c>
      <c r="B20" s="73" t="s">
        <v>662</v>
      </c>
      <c r="C20" s="76"/>
      <c r="D20" s="76"/>
      <c r="E20" s="73"/>
    </row>
    <row r="21" spans="1:6" s="64" customFormat="1" ht="68.45" customHeight="1" x14ac:dyDescent="0.15">
      <c r="A21" s="64">
        <f>A20+1</f>
        <v>14</v>
      </c>
      <c r="B21" s="73" t="s">
        <v>666</v>
      </c>
      <c r="C21" s="76"/>
      <c r="D21" s="76"/>
      <c r="E21" s="73"/>
    </row>
    <row r="22" spans="1:6" s="64" customFormat="1" ht="68.45" customHeight="1" x14ac:dyDescent="0.15">
      <c r="B22" s="73" t="s">
        <v>587</v>
      </c>
      <c r="C22" s="76"/>
      <c r="D22" s="76"/>
      <c r="E22" s="73"/>
    </row>
    <row r="23" spans="1:6" s="64" customFormat="1" ht="68.45" customHeight="1" x14ac:dyDescent="0.15">
      <c r="A23" s="64">
        <f>A15+1</f>
        <v>12</v>
      </c>
      <c r="B23" s="297" t="s">
        <v>655</v>
      </c>
      <c r="C23" s="73"/>
      <c r="D23" s="73"/>
      <c r="E23" s="73"/>
    </row>
    <row r="24" spans="1:6" s="64" customFormat="1" hidden="1" outlineLevel="1" x14ac:dyDescent="0.15">
      <c r="A24" s="64">
        <f>A21+1</f>
        <v>15</v>
      </c>
      <c r="B24" s="73"/>
      <c r="C24" s="75"/>
      <c r="D24" s="296"/>
      <c r="E24" s="296"/>
    </row>
    <row r="25" spans="1:6" s="64" customFormat="1" hidden="1" outlineLevel="1" x14ac:dyDescent="0.15">
      <c r="A25" s="64">
        <f t="shared" si="0"/>
        <v>16</v>
      </c>
      <c r="B25" s="73"/>
      <c r="C25" s="76"/>
      <c r="D25" s="295"/>
      <c r="E25" s="295"/>
    </row>
    <row r="26" spans="1:6" s="64" customFormat="1" hidden="1" outlineLevel="1" x14ac:dyDescent="0.15">
      <c r="A26" s="64">
        <f t="shared" si="0"/>
        <v>17</v>
      </c>
      <c r="B26" s="73"/>
      <c r="C26" s="76"/>
      <c r="D26" s="295"/>
      <c r="E26" s="295"/>
    </row>
    <row r="27" spans="1:6" s="64" customFormat="1" hidden="1" outlineLevel="1" x14ac:dyDescent="0.15">
      <c r="A27" s="64">
        <f t="shared" si="0"/>
        <v>18</v>
      </c>
      <c r="B27" s="73"/>
      <c r="C27" s="76"/>
      <c r="D27" s="295"/>
      <c r="E27" s="295"/>
    </row>
    <row r="28" spans="1:6" s="64" customFormat="1" hidden="1" outlineLevel="1" x14ac:dyDescent="0.15">
      <c r="A28" s="64">
        <f t="shared" si="0"/>
        <v>19</v>
      </c>
      <c r="B28" s="73"/>
      <c r="C28" s="76"/>
      <c r="D28" s="295"/>
      <c r="E28" s="295"/>
    </row>
    <row r="29" spans="1:6" s="64" customFormat="1" hidden="1" outlineLevel="1" x14ac:dyDescent="0.15">
      <c r="A29" s="64">
        <f t="shared" si="0"/>
        <v>20</v>
      </c>
      <c r="B29" s="73"/>
      <c r="C29" s="76"/>
      <c r="D29" s="295"/>
      <c r="E29" s="295"/>
    </row>
    <row r="30" spans="1:6" s="64" customFormat="1" hidden="1" outlineLevel="1" x14ac:dyDescent="0.15">
      <c r="A30" s="64">
        <f t="shared" si="0"/>
        <v>21</v>
      </c>
      <c r="B30" s="73"/>
      <c r="C30" s="76"/>
      <c r="D30" s="295"/>
      <c r="E30" s="295"/>
    </row>
    <row r="31" spans="1:6" s="64" customFormat="1" hidden="1" outlineLevel="1" x14ac:dyDescent="0.15">
      <c r="A31" s="64">
        <f t="shared" si="0"/>
        <v>22</v>
      </c>
      <c r="B31" s="73"/>
      <c r="C31" s="76"/>
      <c r="D31" s="295"/>
      <c r="E31" s="295"/>
    </row>
    <row r="32" spans="1:6" s="64" customFormat="1" hidden="1" outlineLevel="1" x14ac:dyDescent="0.15">
      <c r="A32" s="64">
        <f t="shared" si="0"/>
        <v>23</v>
      </c>
      <c r="B32" s="73"/>
      <c r="C32" s="76"/>
      <c r="D32" s="295"/>
      <c r="E32" s="295"/>
    </row>
    <row r="33" spans="1:5" s="64" customFormat="1" hidden="1" outlineLevel="1" x14ac:dyDescent="0.15">
      <c r="A33" s="64">
        <f t="shared" si="0"/>
        <v>24</v>
      </c>
      <c r="B33" s="73"/>
      <c r="C33" s="76"/>
      <c r="D33" s="295"/>
      <c r="E33" s="295"/>
    </row>
    <row r="34" spans="1:5" s="64" customFormat="1" hidden="1" outlineLevel="1" x14ac:dyDescent="0.15">
      <c r="A34" s="64">
        <f t="shared" si="0"/>
        <v>25</v>
      </c>
      <c r="B34" s="73"/>
      <c r="C34" s="76"/>
      <c r="D34" s="295"/>
      <c r="E34" s="295"/>
    </row>
    <row r="35" spans="1:5" collapsed="1" x14ac:dyDescent="0.15"/>
  </sheetData>
  <mergeCells count="9">
    <mergeCell ref="B15:B16"/>
    <mergeCell ref="D15:D16"/>
    <mergeCell ref="E15:E16"/>
    <mergeCell ref="G1:H5"/>
    <mergeCell ref="B2:E2"/>
    <mergeCell ref="D4:E4"/>
    <mergeCell ref="B8:B9"/>
    <mergeCell ref="D8:D9"/>
    <mergeCell ref="E8:E9"/>
  </mergeCells>
  <phoneticPr fontId="2"/>
  <printOptions horizontalCentered="1"/>
  <pageMargins left="0.39370078740157483" right="0.39370078740157483" top="0.59055118110236227" bottom="0.39370078740157483" header="0.31496062992125984" footer="0.31496062992125984"/>
  <pageSetup paperSize="9" scale="72"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0"/>
  <sheetViews>
    <sheetView view="pageBreakPreview" zoomScale="85" zoomScaleNormal="70" zoomScaleSheetLayoutView="85" workbookViewId="0">
      <pane xSplit="2" ySplit="7" topLeftCell="D8" activePane="bottomRight" state="frozen"/>
      <selection activeCell="H15" sqref="H15"/>
      <selection pane="topRight" activeCell="H15" sqref="H15"/>
      <selection pane="bottomLeft" activeCell="H15" sqref="H15"/>
      <selection pane="bottomRight" activeCell="F6" sqref="F6"/>
    </sheetView>
  </sheetViews>
  <sheetFormatPr defaultColWidth="12.625" defaultRowHeight="12" x14ac:dyDescent="0.15"/>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x14ac:dyDescent="0.15">
      <c r="B1" s="293" t="s">
        <v>148</v>
      </c>
    </row>
    <row r="2" spans="1:19" ht="12.75" customHeight="1" x14ac:dyDescent="0.15">
      <c r="B2" s="321" t="s">
        <v>718</v>
      </c>
      <c r="C2" s="321"/>
      <c r="D2" s="321"/>
      <c r="E2" s="321"/>
      <c r="F2" s="321"/>
      <c r="G2" s="321"/>
      <c r="H2" s="321"/>
      <c r="I2" s="321"/>
      <c r="J2" s="321"/>
      <c r="K2" s="321"/>
      <c r="L2" s="321"/>
      <c r="M2" s="321"/>
      <c r="N2" s="321"/>
      <c r="O2" s="321"/>
      <c r="P2" s="321"/>
      <c r="Q2" s="321"/>
    </row>
    <row r="3" spans="1:19" ht="12.75" customHeight="1" x14ac:dyDescent="0.15">
      <c r="M3" s="329" t="s">
        <v>721</v>
      </c>
      <c r="N3" s="329"/>
      <c r="O3" s="329"/>
      <c r="P3" s="329"/>
      <c r="Q3" s="329"/>
      <c r="R3" s="68"/>
    </row>
    <row r="4" spans="1:19" ht="4.1500000000000004" customHeight="1" x14ac:dyDescent="0.15">
      <c r="E4" s="68"/>
      <c r="F4" s="68"/>
      <c r="H4" s="68"/>
    </row>
    <row r="5" spans="1:19" ht="51.6" customHeight="1" x14ac:dyDescent="0.15">
      <c r="B5" s="77" t="s">
        <v>647</v>
      </c>
      <c r="C5" s="79" t="s">
        <v>596</v>
      </c>
      <c r="D5" s="78" t="s">
        <v>597</v>
      </c>
      <c r="E5" s="78" t="s">
        <v>598</v>
      </c>
      <c r="F5" s="78" t="s">
        <v>730</v>
      </c>
      <c r="G5" s="77" t="s">
        <v>14</v>
      </c>
      <c r="H5" s="78" t="s">
        <v>611</v>
      </c>
      <c r="I5" s="79" t="s">
        <v>615</v>
      </c>
      <c r="J5" s="79" t="s">
        <v>158</v>
      </c>
      <c r="K5" s="79" t="s">
        <v>712</v>
      </c>
      <c r="L5" s="79" t="s">
        <v>673</v>
      </c>
      <c r="M5" s="78" t="s">
        <v>713</v>
      </c>
      <c r="N5" s="77" t="s">
        <v>617</v>
      </c>
      <c r="O5" s="79" t="s">
        <v>162</v>
      </c>
      <c r="P5" s="79" t="s">
        <v>714</v>
      </c>
      <c r="Q5" s="77" t="s">
        <v>13</v>
      </c>
      <c r="S5" s="160"/>
    </row>
    <row r="6" spans="1:19" s="304" customFormat="1" ht="24" x14ac:dyDescent="0.15">
      <c r="B6" s="80"/>
      <c r="C6" s="80" t="s">
        <v>612</v>
      </c>
      <c r="D6" s="80" t="s">
        <v>613</v>
      </c>
      <c r="E6" s="80" t="s">
        <v>603</v>
      </c>
      <c r="F6" s="80" t="s">
        <v>604</v>
      </c>
      <c r="G6" s="108" t="s">
        <v>616</v>
      </c>
      <c r="H6" s="80" t="s">
        <v>614</v>
      </c>
      <c r="I6" s="280" t="s">
        <v>619</v>
      </c>
      <c r="J6" s="80" t="s">
        <v>719</v>
      </c>
      <c r="K6" s="80"/>
      <c r="L6" s="80"/>
      <c r="M6" s="80" t="s">
        <v>618</v>
      </c>
      <c r="N6" s="108" t="s">
        <v>720</v>
      </c>
      <c r="O6" s="108" t="s">
        <v>715</v>
      </c>
      <c r="P6" s="108" t="s">
        <v>716</v>
      </c>
      <c r="Q6" s="80"/>
    </row>
    <row r="7" spans="1:19" x14ac:dyDescent="0.15">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x14ac:dyDescent="0.15">
      <c r="B8" s="133" t="str">
        <f>別紙1!B7</f>
        <v>新型コロナウイルス感染症に関する相談窓口設置事業</v>
      </c>
      <c r="C8" s="102"/>
      <c r="D8" s="102"/>
      <c r="E8" s="102"/>
      <c r="F8" s="102"/>
      <c r="G8" s="103">
        <f t="shared" ref="G8:G22" si="0">MIN(E8,F8)</f>
        <v>0</v>
      </c>
      <c r="H8" s="103">
        <f t="shared" ref="H8:H22" si="1">C8-D8</f>
        <v>0</v>
      </c>
      <c r="I8" s="103">
        <f>ROUNDDOWN(MIN(G8,H8),-3)</f>
        <v>0</v>
      </c>
      <c r="J8" s="102"/>
      <c r="K8" s="102"/>
      <c r="L8" s="102"/>
      <c r="M8" s="104">
        <v>0.5</v>
      </c>
      <c r="N8" s="117">
        <f>ROUNDDOWN(MIN(I8,J8)/2,-3)</f>
        <v>0</v>
      </c>
      <c r="O8" s="105"/>
      <c r="P8" s="117"/>
      <c r="Q8" s="205"/>
      <c r="R8" s="258"/>
      <c r="S8" s="170" t="str">
        <f>IFERROR(VLOOKUP(#REF!,【参考】算出区分!$C$2:$E$67,2,0),"")</f>
        <v/>
      </c>
    </row>
    <row r="9" spans="1:19" s="64" customFormat="1" ht="56.25" customHeight="1" x14ac:dyDescent="0.15">
      <c r="B9" s="133" t="str">
        <f>別紙1!B8</f>
        <v>新型コロナウイルス感染症対策事業</v>
      </c>
      <c r="C9" s="102"/>
      <c r="D9" s="102"/>
      <c r="E9" s="102"/>
      <c r="F9" s="102"/>
      <c r="G9" s="103">
        <f t="shared" si="0"/>
        <v>0</v>
      </c>
      <c r="H9" s="103">
        <f t="shared" si="1"/>
        <v>0</v>
      </c>
      <c r="I9" s="103">
        <f t="shared" ref="I9:I22" si="2">ROUNDDOWN(MIN(G9,H9),-3)</f>
        <v>0</v>
      </c>
      <c r="J9" s="102"/>
      <c r="K9" s="102"/>
      <c r="L9" s="102"/>
      <c r="M9" s="104">
        <v>0.5</v>
      </c>
      <c r="N9" s="117">
        <f t="shared" ref="N9:N22" si="3">ROUNDDOWN(MIN(I9,J9)/2,-3)</f>
        <v>0</v>
      </c>
      <c r="O9" s="105"/>
      <c r="P9" s="117"/>
      <c r="Q9" s="205"/>
      <c r="R9" s="258"/>
      <c r="S9" s="170" t="str">
        <f>IFERROR(VLOOKUP(#REF!,【参考】算出区分!$C$2:$E$67,2,0),"")</f>
        <v/>
      </c>
    </row>
    <row r="10" spans="1:19" s="64" customFormat="1" ht="56.25" customHeight="1" x14ac:dyDescent="0.15">
      <c r="B10" s="133" t="str">
        <f>別紙1!B10</f>
        <v>新型コロナウイルス感染症患者等入院医療機関設備整備事業</v>
      </c>
      <c r="C10" s="102"/>
      <c r="D10" s="102"/>
      <c r="E10" s="102"/>
      <c r="F10" s="102"/>
      <c r="G10" s="103">
        <f t="shared" si="0"/>
        <v>0</v>
      </c>
      <c r="H10" s="103">
        <f t="shared" si="1"/>
        <v>0</v>
      </c>
      <c r="I10" s="103">
        <f t="shared" si="2"/>
        <v>0</v>
      </c>
      <c r="J10" s="102"/>
      <c r="K10" s="102"/>
      <c r="L10" s="102"/>
      <c r="M10" s="104">
        <v>0.5</v>
      </c>
      <c r="N10" s="117">
        <f t="shared" si="3"/>
        <v>0</v>
      </c>
      <c r="O10" s="105"/>
      <c r="P10" s="117"/>
      <c r="Q10" s="205"/>
      <c r="R10" s="258"/>
      <c r="S10" s="170" t="str">
        <f>IFERROR(VLOOKUP(#REF!,【参考】算出区分!$C$2:$E$67,2,0),"")</f>
        <v/>
      </c>
    </row>
    <row r="11" spans="1:19" s="64" customFormat="1" ht="56.25" customHeight="1" x14ac:dyDescent="0.15">
      <c r="B11" s="133" t="str">
        <f>別紙1!B11</f>
        <v>帰国者・接触者外来等設備整備事業</v>
      </c>
      <c r="C11" s="102"/>
      <c r="D11" s="102"/>
      <c r="E11" s="102"/>
      <c r="F11" s="102"/>
      <c r="G11" s="103">
        <f>MIN(E11,F11)</f>
        <v>0</v>
      </c>
      <c r="H11" s="103">
        <f>C11-D11</f>
        <v>0</v>
      </c>
      <c r="I11" s="103">
        <f t="shared" si="2"/>
        <v>0</v>
      </c>
      <c r="J11" s="102"/>
      <c r="K11" s="102"/>
      <c r="L11" s="102"/>
      <c r="M11" s="104">
        <v>0.5</v>
      </c>
      <c r="N11" s="117">
        <f t="shared" si="3"/>
        <v>0</v>
      </c>
      <c r="O11" s="105"/>
      <c r="P11" s="117"/>
      <c r="Q11" s="205"/>
      <c r="R11" s="258"/>
      <c r="S11" s="170" t="str">
        <f>IFERROR(VLOOKUP(#REF!,【参考】算出区分!$C$2:$E$67,2,0),"")</f>
        <v/>
      </c>
    </row>
    <row r="12" spans="1:19" s="64" customFormat="1" ht="56.25" customHeight="1" x14ac:dyDescent="0.15">
      <c r="B12" s="133" t="s">
        <v>663</v>
      </c>
      <c r="C12" s="102"/>
      <c r="D12" s="102"/>
      <c r="E12" s="102"/>
      <c r="F12" s="102"/>
      <c r="G12" s="103">
        <f t="shared" ref="G12:G13" si="4">MIN(E12,F12)</f>
        <v>0</v>
      </c>
      <c r="H12" s="103">
        <f t="shared" ref="H12:H13" si="5">C12-D12</f>
        <v>0</v>
      </c>
      <c r="I12" s="103">
        <f t="shared" si="2"/>
        <v>0</v>
      </c>
      <c r="J12" s="102"/>
      <c r="K12" s="102"/>
      <c r="L12" s="102"/>
      <c r="M12" s="104">
        <v>0.5</v>
      </c>
      <c r="N12" s="117">
        <f t="shared" si="3"/>
        <v>0</v>
      </c>
      <c r="O12" s="105"/>
      <c r="P12" s="117"/>
      <c r="Q12" s="205"/>
      <c r="R12" s="258"/>
      <c r="S12" s="170" t="str">
        <f>IFERROR(VLOOKUP(#REF!,[2]【参考】算出区分!$C$2:$E$67,2,0),"")</f>
        <v/>
      </c>
    </row>
    <row r="13" spans="1:19" s="64" customFormat="1" ht="56.25" customHeight="1" x14ac:dyDescent="0.15">
      <c r="B13" s="133" t="s">
        <v>664</v>
      </c>
      <c r="C13" s="102"/>
      <c r="D13" s="102"/>
      <c r="E13" s="102"/>
      <c r="F13" s="102"/>
      <c r="G13" s="103">
        <f t="shared" si="4"/>
        <v>0</v>
      </c>
      <c r="H13" s="103">
        <f t="shared" si="5"/>
        <v>0</v>
      </c>
      <c r="I13" s="103">
        <f t="shared" si="2"/>
        <v>0</v>
      </c>
      <c r="J13" s="102"/>
      <c r="K13" s="102"/>
      <c r="L13" s="102"/>
      <c r="M13" s="104" t="s">
        <v>665</v>
      </c>
      <c r="N13" s="117">
        <f t="shared" si="3"/>
        <v>0</v>
      </c>
      <c r="O13" s="105"/>
      <c r="P13" s="117"/>
      <c r="Q13" s="205"/>
      <c r="R13" s="258"/>
      <c r="S13" s="170"/>
    </row>
    <row r="14" spans="1:19" s="64" customFormat="1" ht="56.25" customHeight="1" x14ac:dyDescent="0.15">
      <c r="B14" s="133" t="str">
        <f>別紙1!B13</f>
        <v>感染症対策専門家派遣等事業</v>
      </c>
      <c r="C14" s="102"/>
      <c r="D14" s="102"/>
      <c r="E14" s="102"/>
      <c r="F14" s="102"/>
      <c r="G14" s="103">
        <f t="shared" si="0"/>
        <v>0</v>
      </c>
      <c r="H14" s="103">
        <f t="shared" si="1"/>
        <v>0</v>
      </c>
      <c r="I14" s="103">
        <f t="shared" si="2"/>
        <v>0</v>
      </c>
      <c r="J14" s="102"/>
      <c r="K14" s="102"/>
      <c r="L14" s="102"/>
      <c r="M14" s="104">
        <v>0.5</v>
      </c>
      <c r="N14" s="117">
        <f t="shared" si="3"/>
        <v>0</v>
      </c>
      <c r="O14" s="105"/>
      <c r="P14" s="117"/>
      <c r="Q14" s="205"/>
      <c r="R14" s="258"/>
      <c r="S14" s="170" t="str">
        <f>IFERROR(VLOOKUP(#REF!,【参考】算出区分!$C$2:$E$67,2,0),"")</f>
        <v/>
      </c>
    </row>
    <row r="15" spans="1:19" s="64" customFormat="1" ht="56.25" customHeight="1" x14ac:dyDescent="0.15">
      <c r="B15" s="133" t="str">
        <f>別紙1!B14</f>
        <v>新型コロナウイルス重症患者を診療する医療従事者派遣体制の確保事業</v>
      </c>
      <c r="C15" s="102"/>
      <c r="D15" s="102"/>
      <c r="E15" s="102"/>
      <c r="F15" s="102"/>
      <c r="G15" s="103">
        <f t="shared" si="0"/>
        <v>0</v>
      </c>
      <c r="H15" s="103">
        <f t="shared" si="1"/>
        <v>0</v>
      </c>
      <c r="I15" s="103">
        <f t="shared" si="2"/>
        <v>0</v>
      </c>
      <c r="J15" s="102"/>
      <c r="K15" s="102"/>
      <c r="L15" s="102"/>
      <c r="M15" s="104">
        <v>0.5</v>
      </c>
      <c r="N15" s="117">
        <f t="shared" si="3"/>
        <v>0</v>
      </c>
      <c r="O15" s="105"/>
      <c r="P15" s="117"/>
      <c r="Q15" s="205"/>
      <c r="R15" s="258"/>
      <c r="S15" s="170" t="str">
        <f>IFERROR(VLOOKUP(#REF!,【参考】算出区分!$C$2:$E$67,2,0),"")</f>
        <v/>
      </c>
    </row>
    <row r="16" spans="1:19" s="64" customFormat="1" ht="56.25" customHeight="1" x14ac:dyDescent="0.15">
      <c r="B16" s="133" t="str">
        <f>別紙1!B15</f>
        <v>DMAT・DPAT等医療チーム派遣事業</v>
      </c>
      <c r="C16" s="102"/>
      <c r="D16" s="102"/>
      <c r="E16" s="102"/>
      <c r="F16" s="102"/>
      <c r="G16" s="103">
        <f>MIN(E16,F16)</f>
        <v>0</v>
      </c>
      <c r="H16" s="103">
        <f>C16-D16</f>
        <v>0</v>
      </c>
      <c r="I16" s="103">
        <f t="shared" si="2"/>
        <v>0</v>
      </c>
      <c r="J16" s="102"/>
      <c r="K16" s="102"/>
      <c r="L16" s="102"/>
      <c r="M16" s="104">
        <v>0.5</v>
      </c>
      <c r="N16" s="117">
        <f t="shared" si="3"/>
        <v>0</v>
      </c>
      <c r="O16" s="105"/>
      <c r="P16" s="117"/>
      <c r="Q16" s="205"/>
      <c r="R16" s="258"/>
      <c r="S16" s="170" t="str">
        <f>IFERROR(VLOOKUP(#REF!,【参考】算出区分!$C$2:$E$67,2,0),"")</f>
        <v/>
      </c>
    </row>
    <row r="17" spans="2:19" s="64" customFormat="1" ht="56.25" customHeight="1" x14ac:dyDescent="0.15">
      <c r="B17" s="133" t="str">
        <f>別紙1!B17</f>
        <v>新型コロナウイルスに感染した医師にかわり診療を行う医師派遣体制の確保事業</v>
      </c>
      <c r="C17" s="102"/>
      <c r="D17" s="102"/>
      <c r="E17" s="102"/>
      <c r="F17" s="102"/>
      <c r="G17" s="103">
        <f>MIN(E17,F17)</f>
        <v>0</v>
      </c>
      <c r="H17" s="103">
        <f>C17-D17</f>
        <v>0</v>
      </c>
      <c r="I17" s="103">
        <f t="shared" si="2"/>
        <v>0</v>
      </c>
      <c r="J17" s="102"/>
      <c r="K17" s="102"/>
      <c r="L17" s="102"/>
      <c r="M17" s="104">
        <v>0.5</v>
      </c>
      <c r="N17" s="117">
        <f t="shared" si="3"/>
        <v>0</v>
      </c>
      <c r="O17" s="105"/>
      <c r="P17" s="117"/>
      <c r="Q17" s="205"/>
      <c r="R17" s="258"/>
      <c r="S17" s="170" t="str">
        <f>IFERROR(VLOOKUP(#REF!,【参考】算出区分!$C$2:$E$67,2,0),"")</f>
        <v/>
      </c>
    </row>
    <row r="18" spans="2:19" s="64" customFormat="1" ht="56.25" customHeight="1" x14ac:dyDescent="0.15">
      <c r="B18" s="133" t="str">
        <f>別紙1!B18</f>
        <v>医療搬送体制等確保事業</v>
      </c>
      <c r="C18" s="102"/>
      <c r="D18" s="102"/>
      <c r="E18" s="102"/>
      <c r="F18" s="102"/>
      <c r="G18" s="103">
        <f t="shared" si="0"/>
        <v>0</v>
      </c>
      <c r="H18" s="103">
        <f t="shared" si="1"/>
        <v>0</v>
      </c>
      <c r="I18" s="103">
        <f t="shared" si="2"/>
        <v>0</v>
      </c>
      <c r="J18" s="102"/>
      <c r="K18" s="102"/>
      <c r="L18" s="102"/>
      <c r="M18" s="104">
        <v>0.5</v>
      </c>
      <c r="N18" s="117">
        <f t="shared" si="3"/>
        <v>0</v>
      </c>
      <c r="O18" s="105"/>
      <c r="P18" s="117"/>
      <c r="Q18" s="205"/>
      <c r="R18" s="258"/>
      <c r="S18" s="170" t="str">
        <f>IFERROR(VLOOKUP(#REF!,【参考】算出区分!$C$2:$E$67,2,0),"")</f>
        <v/>
      </c>
    </row>
    <row r="19" spans="2:19" s="64" customFormat="1" ht="56.25" customHeight="1" x14ac:dyDescent="0.15">
      <c r="B19" s="300" t="str">
        <f>別紙1!B19</f>
        <v>ヘリコプター患者搬送体制整備事業</v>
      </c>
      <c r="C19" s="102"/>
      <c r="D19" s="102"/>
      <c r="E19" s="102"/>
      <c r="F19" s="102"/>
      <c r="G19" s="103">
        <f t="shared" si="0"/>
        <v>0</v>
      </c>
      <c r="H19" s="103">
        <f t="shared" si="1"/>
        <v>0</v>
      </c>
      <c r="I19" s="103">
        <f t="shared" si="2"/>
        <v>0</v>
      </c>
      <c r="J19" s="102"/>
      <c r="K19" s="102"/>
      <c r="L19" s="102"/>
      <c r="M19" s="104">
        <v>0.5</v>
      </c>
      <c r="N19" s="117">
        <f t="shared" si="3"/>
        <v>0</v>
      </c>
      <c r="O19" s="105"/>
      <c r="P19" s="117"/>
      <c r="Q19" s="205"/>
      <c r="R19" s="258"/>
      <c r="S19" s="170" t="str">
        <f>IFERROR(VLOOKUP(#REF!,【参考】算出区分!$C$2:$E$67,2,0),"")</f>
        <v/>
      </c>
    </row>
    <row r="20" spans="2:19" s="64" customFormat="1" ht="56.25" customHeight="1" x14ac:dyDescent="0.15">
      <c r="B20" s="133" t="str">
        <f>別紙1!B20</f>
        <v>新型コロナウイルス感染症の影響に対応した医療機関の地域医療支援体制構築事業</v>
      </c>
      <c r="C20" s="102"/>
      <c r="D20" s="102"/>
      <c r="E20" s="102"/>
      <c r="F20" s="102"/>
      <c r="G20" s="103">
        <f>MIN(E20,F20)</f>
        <v>0</v>
      </c>
      <c r="H20" s="103">
        <f>C20-D20</f>
        <v>0</v>
      </c>
      <c r="I20" s="103">
        <f t="shared" si="2"/>
        <v>0</v>
      </c>
      <c r="J20" s="102"/>
      <c r="K20" s="102"/>
      <c r="L20" s="102"/>
      <c r="M20" s="104">
        <v>0.5</v>
      </c>
      <c r="N20" s="117">
        <f t="shared" si="3"/>
        <v>0</v>
      </c>
      <c r="O20" s="105"/>
      <c r="P20" s="117"/>
      <c r="Q20" s="205"/>
      <c r="R20" s="258"/>
      <c r="S20" s="170" t="str">
        <f>IFERROR(VLOOKUP(#REF!,【参考】算出区分!$C$2:$E$67,2,0),"")</f>
        <v/>
      </c>
    </row>
    <row r="21" spans="2:19" s="64" customFormat="1" ht="56.25" customHeight="1" x14ac:dyDescent="0.15">
      <c r="B21" s="133" t="str">
        <f>別紙1!B21</f>
        <v>新型コロナウイルス感染症により休業等となった医療機関に対する継続・再開支援事業</v>
      </c>
      <c r="C21" s="102"/>
      <c r="D21" s="102"/>
      <c r="E21" s="102"/>
      <c r="F21" s="102"/>
      <c r="G21" s="103">
        <f>MIN(E21,F21)</f>
        <v>0</v>
      </c>
      <c r="H21" s="103">
        <f>C21-D21</f>
        <v>0</v>
      </c>
      <c r="I21" s="103">
        <f t="shared" si="2"/>
        <v>0</v>
      </c>
      <c r="J21" s="102"/>
      <c r="K21" s="102"/>
      <c r="L21" s="102"/>
      <c r="M21" s="104">
        <v>0.5</v>
      </c>
      <c r="N21" s="117">
        <f t="shared" si="3"/>
        <v>0</v>
      </c>
      <c r="O21" s="105"/>
      <c r="P21" s="117"/>
      <c r="Q21" s="205"/>
      <c r="R21" s="258"/>
      <c r="S21" s="170" t="str">
        <f>IFERROR(VLOOKUP(#REF!,【参考】算出区分!$C$2:$E$67,2,0),"")</f>
        <v/>
      </c>
    </row>
    <row r="22" spans="2:19" s="64" customFormat="1" ht="56.25" customHeight="1" x14ac:dyDescent="0.15">
      <c r="B22" s="133" t="str">
        <f>別紙1!B22</f>
        <v>医療機関における新型コロナウイルス感染症の外国人患者受入れのための設備整備事業</v>
      </c>
      <c r="C22" s="102"/>
      <c r="D22" s="102"/>
      <c r="E22" s="102"/>
      <c r="F22" s="102"/>
      <c r="G22" s="103">
        <f t="shared" si="0"/>
        <v>0</v>
      </c>
      <c r="H22" s="103">
        <f t="shared" si="1"/>
        <v>0</v>
      </c>
      <c r="I22" s="103">
        <f t="shared" si="2"/>
        <v>0</v>
      </c>
      <c r="J22" s="102"/>
      <c r="K22" s="102"/>
      <c r="L22" s="102"/>
      <c r="M22" s="104">
        <v>0.5</v>
      </c>
      <c r="N22" s="117">
        <f t="shared" si="3"/>
        <v>0</v>
      </c>
      <c r="O22" s="105"/>
      <c r="P22" s="117"/>
      <c r="Q22" s="205"/>
      <c r="R22" s="258"/>
      <c r="S22" s="170" t="str">
        <f>IFERROR(VLOOKUP(#REF!,【参考】算出区分!$C$2:$E$67,2,0),"")</f>
        <v/>
      </c>
    </row>
    <row r="23" spans="2:19" s="64" customFormat="1" ht="56.25" customHeight="1" x14ac:dyDescent="0.15">
      <c r="B23" s="108" t="s">
        <v>9</v>
      </c>
      <c r="C23" s="103"/>
      <c r="D23" s="103">
        <f t="shared" ref="D23:L23" si="6">SUM(D8:D22)</f>
        <v>0</v>
      </c>
      <c r="E23" s="103">
        <f t="shared" si="6"/>
        <v>0</v>
      </c>
      <c r="F23" s="103">
        <f t="shared" si="6"/>
        <v>0</v>
      </c>
      <c r="G23" s="103">
        <f t="shared" si="6"/>
        <v>0</v>
      </c>
      <c r="H23" s="103">
        <f t="shared" si="6"/>
        <v>0</v>
      </c>
      <c r="I23" s="103">
        <f t="shared" si="6"/>
        <v>0</v>
      </c>
      <c r="J23" s="103">
        <f t="shared" si="6"/>
        <v>0</v>
      </c>
      <c r="K23" s="103">
        <f t="shared" si="6"/>
        <v>0</v>
      </c>
      <c r="L23" s="103">
        <f t="shared" si="6"/>
        <v>0</v>
      </c>
      <c r="M23" s="128"/>
      <c r="N23" s="103">
        <f>SUM(N8:N22)</f>
        <v>0</v>
      </c>
      <c r="O23" s="117">
        <f t="shared" ref="O23:P23" si="7">SUM(O8:O22)</f>
        <v>0</v>
      </c>
      <c r="P23" s="117">
        <f t="shared" si="7"/>
        <v>0</v>
      </c>
      <c r="Q23" s="257"/>
    </row>
    <row r="24" spans="2:19" ht="3" customHeight="1" x14ac:dyDescent="0.15">
      <c r="O24" s="313"/>
      <c r="P24" s="313"/>
    </row>
    <row r="25" spans="2:19" ht="12.75" customHeight="1" x14ac:dyDescent="0.15">
      <c r="O25" s="312"/>
      <c r="P25" s="312"/>
    </row>
    <row r="26" spans="2:19" ht="12.75" customHeight="1" x14ac:dyDescent="0.15">
      <c r="O26" s="312"/>
      <c r="P26" s="312"/>
    </row>
    <row r="27" spans="2:19" ht="12.75" customHeight="1" x14ac:dyDescent="0.15">
      <c r="O27" s="311"/>
      <c r="P27" s="312"/>
    </row>
    <row r="28" spans="2:19" x14ac:dyDescent="0.15">
      <c r="O28" s="311"/>
      <c r="P28" s="312"/>
    </row>
    <row r="29" spans="2:19" x14ac:dyDescent="0.15">
      <c r="O29" s="311"/>
      <c r="P29" s="312"/>
    </row>
    <row r="30" spans="2:19" x14ac:dyDescent="0.15">
      <c r="O30" s="311"/>
      <c r="P30" s="312"/>
    </row>
    <row r="31" spans="2:19" x14ac:dyDescent="0.15">
      <c r="O31" s="311"/>
      <c r="P31" s="312"/>
    </row>
    <row r="32" spans="2:19" x14ac:dyDescent="0.15">
      <c r="O32" s="311"/>
      <c r="P32" s="312"/>
    </row>
    <row r="33" spans="15:16" x14ac:dyDescent="0.15">
      <c r="O33" s="312"/>
      <c r="P33" s="312"/>
    </row>
    <row r="34" spans="15:16" x14ac:dyDescent="0.15">
      <c r="O34" s="68"/>
      <c r="P34" s="68"/>
    </row>
    <row r="35" spans="15:16" x14ac:dyDescent="0.15">
      <c r="O35" s="68"/>
      <c r="P35" s="68"/>
    </row>
    <row r="36" spans="15:16" x14ac:dyDescent="0.15">
      <c r="O36" s="68"/>
      <c r="P36" s="68"/>
    </row>
    <row r="37" spans="15:16" x14ac:dyDescent="0.15">
      <c r="O37" s="68"/>
      <c r="P37" s="68"/>
    </row>
    <row r="38" spans="15:16" x14ac:dyDescent="0.15">
      <c r="O38" s="68"/>
      <c r="P38" s="68"/>
    </row>
    <row r="39" spans="15:16" x14ac:dyDescent="0.15">
      <c r="O39" s="68"/>
      <c r="P39" s="68"/>
    </row>
    <row r="40" spans="15:16" x14ac:dyDescent="0.15">
      <c r="O40" s="68"/>
      <c r="P40" s="68"/>
    </row>
    <row r="41" spans="15:16" x14ac:dyDescent="0.15">
      <c r="O41" s="201"/>
      <c r="P41" s="201"/>
    </row>
    <row r="42" spans="15:16" x14ac:dyDescent="0.15">
      <c r="O42" s="201"/>
      <c r="P42" s="201"/>
    </row>
    <row r="43" spans="15:16" x14ac:dyDescent="0.15">
      <c r="O43" s="201"/>
      <c r="P43" s="201"/>
    </row>
    <row r="44" spans="15:16" x14ac:dyDescent="0.15">
      <c r="O44" s="201"/>
      <c r="P44" s="201"/>
    </row>
    <row r="45" spans="15:16" x14ac:dyDescent="0.15">
      <c r="O45" s="201"/>
      <c r="P45" s="201"/>
    </row>
    <row r="46" spans="15:16" x14ac:dyDescent="0.15">
      <c r="O46" s="201"/>
      <c r="P46" s="201"/>
    </row>
    <row r="47" spans="15:16" x14ac:dyDescent="0.15">
      <c r="O47" s="201"/>
      <c r="P47" s="201"/>
    </row>
    <row r="48" spans="15:16" x14ac:dyDescent="0.15">
      <c r="O48" s="201"/>
      <c r="P48" s="201"/>
    </row>
    <row r="49" spans="15:16" x14ac:dyDescent="0.15">
      <c r="O49" s="201"/>
      <c r="P49" s="201"/>
    </row>
    <row r="50" spans="15:16" x14ac:dyDescent="0.15">
      <c r="O50" s="68"/>
      <c r="P50"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8"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A21" sqref="A21"/>
    </sheetView>
  </sheetViews>
  <sheetFormatPr defaultColWidth="9" defaultRowHeight="18" customHeight="1" x14ac:dyDescent="0.15"/>
  <cols>
    <col min="1" max="16384" width="9" style="21"/>
  </cols>
  <sheetData>
    <row r="1" spans="1:9" ht="18" customHeight="1" x14ac:dyDescent="0.15">
      <c r="A1" s="21" t="s">
        <v>686</v>
      </c>
    </row>
    <row r="3" spans="1:9" ht="18" customHeight="1" x14ac:dyDescent="0.15">
      <c r="H3" s="305"/>
      <c r="I3" s="306" t="s">
        <v>4</v>
      </c>
    </row>
    <row r="4" spans="1:9" ht="18" customHeight="1" x14ac:dyDescent="0.15">
      <c r="H4" s="305"/>
      <c r="I4" s="306" t="s">
        <v>5</v>
      </c>
    </row>
    <row r="7" spans="1:9" ht="18" customHeight="1" x14ac:dyDescent="0.15">
      <c r="A7" s="21" t="s">
        <v>28</v>
      </c>
    </row>
    <row r="10" spans="1:9" ht="18" customHeight="1" x14ac:dyDescent="0.15">
      <c r="F10" s="24"/>
      <c r="G10" s="24"/>
      <c r="H10" s="24"/>
    </row>
    <row r="11" spans="1:9" ht="18" customHeight="1" x14ac:dyDescent="0.15">
      <c r="F11" s="316" t="s">
        <v>675</v>
      </c>
      <c r="G11" s="316"/>
      <c r="H11" s="316"/>
      <c r="I11" s="21" t="s">
        <v>205</v>
      </c>
    </row>
    <row r="12" spans="1:9" ht="18" customHeight="1" x14ac:dyDescent="0.15">
      <c r="F12" s="24"/>
      <c r="G12" s="24"/>
      <c r="H12" s="24"/>
    </row>
    <row r="15" spans="1:9" ht="18" customHeight="1" x14ac:dyDescent="0.15">
      <c r="A15" s="25" t="s">
        <v>29</v>
      </c>
      <c r="B15" s="25"/>
      <c r="C15" s="25"/>
      <c r="D15" s="25"/>
      <c r="E15" s="25"/>
      <c r="F15" s="25"/>
      <c r="G15" s="25"/>
      <c r="H15" s="25"/>
      <c r="I15" s="25"/>
    </row>
    <row r="18" spans="1:9" ht="18" customHeight="1" x14ac:dyDescent="0.15">
      <c r="A18" s="315" t="s">
        <v>727</v>
      </c>
      <c r="B18" s="315"/>
      <c r="C18" s="315"/>
      <c r="D18" s="315"/>
      <c r="E18" s="315"/>
      <c r="F18" s="315"/>
      <c r="G18" s="315"/>
      <c r="H18" s="315"/>
      <c r="I18" s="315"/>
    </row>
    <row r="19" spans="1:9" ht="18" customHeight="1" x14ac:dyDescent="0.15">
      <c r="A19" s="315"/>
      <c r="B19" s="315"/>
      <c r="C19" s="315"/>
      <c r="D19" s="315"/>
      <c r="E19" s="315"/>
      <c r="F19" s="315"/>
      <c r="G19" s="315"/>
      <c r="H19" s="315"/>
      <c r="I19" s="315"/>
    </row>
    <row r="20" spans="1:9" ht="18" customHeight="1" x14ac:dyDescent="0.15">
      <c r="A20" s="315"/>
      <c r="B20" s="315"/>
      <c r="C20" s="315"/>
      <c r="D20" s="315"/>
      <c r="E20" s="315"/>
      <c r="F20" s="315"/>
      <c r="G20" s="315"/>
      <c r="H20" s="315"/>
      <c r="I20" s="315"/>
    </row>
    <row r="22" spans="1:9" ht="18" customHeight="1" x14ac:dyDescent="0.15">
      <c r="A22" s="25" t="s">
        <v>30</v>
      </c>
      <c r="B22" s="25"/>
      <c r="C22" s="25"/>
      <c r="D22" s="25"/>
      <c r="E22" s="25"/>
      <c r="F22" s="25"/>
      <c r="G22" s="25"/>
      <c r="H22" s="25"/>
      <c r="I22" s="25"/>
    </row>
    <row r="24" spans="1:9" ht="18" customHeight="1" x14ac:dyDescent="0.15">
      <c r="A24" s="21" t="s">
        <v>31</v>
      </c>
    </row>
    <row r="26" spans="1:9" ht="18" customHeight="1" x14ac:dyDescent="0.15">
      <c r="A26" s="330" t="s">
        <v>687</v>
      </c>
      <c r="B26" s="330"/>
      <c r="C26" s="330"/>
      <c r="D26" s="330"/>
      <c r="E26" s="330"/>
      <c r="F26" s="330"/>
      <c r="G26" s="330"/>
      <c r="H26" s="330"/>
      <c r="I26" s="330"/>
    </row>
    <row r="27" spans="1:9" ht="18" customHeight="1" x14ac:dyDescent="0.15">
      <c r="A27" s="330"/>
      <c r="B27" s="330"/>
      <c r="C27" s="330"/>
      <c r="D27" s="330"/>
      <c r="E27" s="330"/>
      <c r="F27" s="330"/>
      <c r="G27" s="330"/>
      <c r="H27" s="330"/>
      <c r="I27" s="330"/>
    </row>
    <row r="28" spans="1:9" ht="18" customHeight="1" x14ac:dyDescent="0.15">
      <c r="G28" s="331" t="s">
        <v>32</v>
      </c>
      <c r="H28" s="331"/>
      <c r="I28" s="331"/>
    </row>
    <row r="30" spans="1:9" ht="18" customHeight="1" x14ac:dyDescent="0.15">
      <c r="A30" s="330" t="s">
        <v>688</v>
      </c>
      <c r="B30" s="330"/>
      <c r="C30" s="330"/>
      <c r="D30" s="330"/>
      <c r="E30" s="330"/>
      <c r="F30" s="330"/>
      <c r="G30" s="330"/>
      <c r="H30" s="330"/>
      <c r="I30" s="330"/>
    </row>
    <row r="31" spans="1:9" ht="18" customHeight="1" x14ac:dyDescent="0.15">
      <c r="A31" s="330"/>
      <c r="B31" s="330"/>
      <c r="C31" s="330"/>
      <c r="D31" s="330"/>
      <c r="E31" s="330"/>
      <c r="F31" s="330"/>
      <c r="G31" s="330"/>
      <c r="H31" s="330"/>
      <c r="I31" s="330"/>
    </row>
    <row r="32" spans="1:9" ht="18" customHeight="1" x14ac:dyDescent="0.15">
      <c r="G32" s="331" t="s">
        <v>32</v>
      </c>
      <c r="H32" s="331"/>
      <c r="I32" s="331"/>
    </row>
    <row r="34" spans="1:9" ht="27" customHeight="1" x14ac:dyDescent="0.15">
      <c r="A34" s="330" t="s">
        <v>689</v>
      </c>
      <c r="B34" s="330"/>
      <c r="C34" s="330"/>
      <c r="D34" s="330"/>
      <c r="E34" s="330"/>
      <c r="F34" s="330"/>
      <c r="G34" s="330"/>
      <c r="H34" s="330"/>
      <c r="I34" s="330"/>
    </row>
    <row r="35" spans="1:9" ht="27" customHeight="1" x14ac:dyDescent="0.15">
      <c r="A35" s="330"/>
      <c r="B35" s="330"/>
      <c r="C35" s="330"/>
      <c r="D35" s="330"/>
      <c r="E35" s="330"/>
      <c r="F35" s="330"/>
      <c r="G35" s="330"/>
      <c r="H35" s="330"/>
      <c r="I35" s="330"/>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19E8BCD1-6029-4185-BB08-8A257FF0099B}">
  <ds:schemaRefs>
    <ds:schemaRef ds:uri="http://www.w3.org/XML/1998/namespace"/>
    <ds:schemaRef ds:uri="http://purl.org/dc/terms/"/>
    <ds:schemaRef ds:uri="8B97BE19-CDDD-400E-817A-CFDD13F7EC12"/>
    <ds:schemaRef ds:uri="http://purl.org/dc/elements/1.1/"/>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122</vt:i4>
      </vt:variant>
    </vt:vector>
  </HeadingPairs>
  <TitlesOfParts>
    <vt:vector size="147" baseType="lpstr">
      <vt:lpstr>リスト</vt:lpstr>
      <vt:lpstr>第１号様式</vt:lpstr>
      <vt:lpstr>第2号様式（交付申請書）</vt:lpstr>
      <vt:lpstr>別紙1</vt:lpstr>
      <vt:lpstr>別紙2</vt:lpstr>
      <vt:lpstr>第3号様式（実績報告書）</vt:lpstr>
      <vt:lpstr>実績ｰ別紙1</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'実績-別紙2'!Print_Area</vt:lpstr>
      <vt:lpstr>第１号様式!Print_Area</vt:lpstr>
      <vt:lpstr>第6号様式!Print_Area</vt:lpstr>
      <vt:lpstr>'第６号様式 (調書)'!Print_Area</vt:lpstr>
      <vt:lpstr>別紙1!Print_Area</vt:lpstr>
      <vt:lpstr>別紙2!Print_Area</vt:lpstr>
      <vt:lpstr>'別紙2（案２）'!Print_Area</vt:lpstr>
      <vt:lpstr>'（別紙1）'!Print_Titles</vt:lpstr>
      <vt:lpstr>'（別紙2）'!Print_Titles</vt:lpstr>
      <vt:lpstr>〔別紙1〕!Print_Titles</vt:lpstr>
      <vt:lpstr>〔別紙2〕!Print_Titles</vt:lpstr>
      <vt:lpstr>実績ｰ別紙1!Print_Titles</vt:lpstr>
      <vt:lpstr>'実績-別紙2'!Print_Titles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2020-04-30T00:27:23Z</cp:lastPrinted>
  <dcterms:created xsi:type="dcterms:W3CDTF">1997-01-08T22:48:59Z</dcterms:created>
  <dcterms:modified xsi:type="dcterms:W3CDTF">2020-04-30T09:49:23Z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